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STP\Desktop\"/>
    </mc:Choice>
  </mc:AlternateContent>
  <xr:revisionPtr revIDLastSave="0" documentId="8_{22FB9EAE-81FF-41A3-80B7-6092105696F7}" xr6:coauthVersionLast="40" xr6:coauthVersionMax="40" xr10:uidLastSave="{00000000-0000-0000-0000-000000000000}"/>
  <bookViews>
    <workbookView xWindow="0" yWindow="0" windowWidth="21600" windowHeight="9735" activeTab="7" xr2:uid="{00000000-000D-0000-FFFF-FFFF00000000}"/>
  </bookViews>
  <sheets>
    <sheet name="Ark1" sheetId="1" r:id="rId1"/>
    <sheet name="Ark2" sheetId="2" r:id="rId2"/>
    <sheet name="Ark3" sheetId="3" r:id="rId3"/>
    <sheet name="Ark4" sheetId="4" r:id="rId4"/>
    <sheet name="Ark6" sheetId="6" r:id="rId5"/>
    <sheet name="Ark8" sheetId="8" r:id="rId6"/>
    <sheet name="Ark5" sheetId="5" r:id="rId7"/>
    <sheet name="Ark7" sheetId="7" r:id="rId8"/>
    <sheet name="Ark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8" l="1"/>
  <c r="C16" i="8"/>
  <c r="E5" i="8" l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7" i="7" l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C17" i="6" l="1"/>
  <c r="B17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D5" i="4" l="1"/>
  <c r="D6" i="4" s="1"/>
  <c r="D7" i="4" s="1"/>
  <c r="D8" i="4" s="1"/>
  <c r="D9" i="4" s="1"/>
  <c r="D10" i="4" s="1"/>
  <c r="D11" i="4" s="1"/>
  <c r="D12" i="4" s="1"/>
  <c r="D13" i="4" s="1"/>
  <c r="D14" i="4" s="1"/>
  <c r="B138" i="1" l="1"/>
  <c r="B139" i="1" s="1"/>
  <c r="C138" i="1"/>
  <c r="C139" i="1" s="1"/>
  <c r="D138" i="1"/>
  <c r="D139" i="1" s="1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l="1"/>
  <c r="E126" i="1" s="1"/>
  <c r="E127" i="1" s="1"/>
  <c r="E128" i="1" s="1"/>
  <c r="E129" i="1" s="1"/>
  <c r="E130" i="1" s="1"/>
  <c r="E131" i="1" l="1"/>
  <c r="E132" i="1" s="1"/>
  <c r="E133" i="1" s="1"/>
  <c r="E134" i="1" s="1"/>
  <c r="E135" i="1" s="1"/>
  <c r="E136" i="1" s="1"/>
  <c r="E137" i="1" s="1"/>
  <c r="E139" i="1" s="1"/>
</calcChain>
</file>

<file path=xl/sharedStrings.xml><?xml version="1.0" encoding="utf-8"?>
<sst xmlns="http://schemas.openxmlformats.org/spreadsheetml/2006/main" count="394" uniqueCount="276">
  <si>
    <t>The Thor Aid Foundation</t>
  </si>
  <si>
    <t>Bevægelser</t>
  </si>
  <si>
    <t>kontant</t>
  </si>
  <si>
    <t>i alt</t>
  </si>
  <si>
    <t>Klassekasse mor</t>
  </si>
  <si>
    <t>stp test</t>
  </si>
  <si>
    <t>Bodil Lærkegård</t>
  </si>
  <si>
    <t>Kirsten Melchiorsen</t>
  </si>
  <si>
    <t>Conni Storm</t>
  </si>
  <si>
    <t>Inger Kroon</t>
  </si>
  <si>
    <t>Sanne Thor Pohl</t>
  </si>
  <si>
    <t>Lone J Nerup</t>
  </si>
  <si>
    <t>Lars Rosenkilde</t>
  </si>
  <si>
    <t>Margrete Jacobsen</t>
  </si>
  <si>
    <t>Charlotte Nylykke</t>
  </si>
  <si>
    <t>Konto: 9570 3385021348</t>
  </si>
  <si>
    <t>eva Appeland</t>
  </si>
  <si>
    <t>FSL</t>
  </si>
  <si>
    <t>kimie Welch</t>
  </si>
  <si>
    <t>Regina Andersen</t>
  </si>
  <si>
    <t>Henriette Riparbelli</t>
  </si>
  <si>
    <t>Marianne Myggi Sandberg</t>
  </si>
  <si>
    <t>Gitte salomon</t>
  </si>
  <si>
    <t>Birgitte Volck</t>
  </si>
  <si>
    <t>Camilla</t>
  </si>
  <si>
    <t>Pernille Høeg</t>
  </si>
  <si>
    <t>Frederik Keller</t>
  </si>
  <si>
    <t>Ann-Kathin Stenfelt</t>
  </si>
  <si>
    <t>Lene Hjort-larsen</t>
  </si>
  <si>
    <t>Dorte Møller- Andersen</t>
  </si>
  <si>
    <t>Kimie Welch</t>
  </si>
  <si>
    <t>Maria Frøsig</t>
  </si>
  <si>
    <t>Charlotte Simonsen</t>
  </si>
  <si>
    <t>Michala Bjerg</t>
  </si>
  <si>
    <t>Tina Rievers</t>
  </si>
  <si>
    <t>Ole Hjelt</t>
  </si>
  <si>
    <t>udgifter</t>
  </si>
  <si>
    <t>indsamlingsnævnet</t>
  </si>
  <si>
    <t>oister</t>
  </si>
  <si>
    <t>elsie thor</t>
  </si>
  <si>
    <t>elisabeth bay</t>
  </si>
  <si>
    <t>tina gustavsen</t>
  </si>
  <si>
    <t>mette Roelsgaard</t>
  </si>
  <si>
    <t>pia pals</t>
  </si>
  <si>
    <t>kirsten påbøl hansen</t>
  </si>
  <si>
    <t>Berit Klausen</t>
  </si>
  <si>
    <t>UllaLyngskov</t>
  </si>
  <si>
    <t>heidi janke</t>
  </si>
  <si>
    <t>maria C</t>
  </si>
  <si>
    <t>Inge Kroon</t>
  </si>
  <si>
    <t>lone toft</t>
  </si>
  <si>
    <t>pia Willers Laursen</t>
  </si>
  <si>
    <t>Jean Susan Marsing</t>
  </si>
  <si>
    <t>Marlene Knudsen</t>
  </si>
  <si>
    <t>Karina Guhle</t>
  </si>
  <si>
    <t>Helle Bryan Skov</t>
  </si>
  <si>
    <t>Lone Nerup</t>
  </si>
  <si>
    <t>Caroline wagener</t>
  </si>
  <si>
    <t>charlotte Nylykke</t>
  </si>
  <si>
    <t>Tina Richter</t>
  </si>
  <si>
    <t>henrik welch</t>
  </si>
  <si>
    <t>Margrethe Jacobsen</t>
  </si>
  <si>
    <t>torben bjerregård</t>
  </si>
  <si>
    <t>else</t>
  </si>
  <si>
    <t>ann lehmann</t>
  </si>
  <si>
    <t>hans wengel</t>
  </si>
  <si>
    <t>martin hurdum</t>
  </si>
  <si>
    <t>bettina Lundgren</t>
  </si>
  <si>
    <t>dorte engberg</t>
  </si>
  <si>
    <t>per baltzersen knudsen</t>
  </si>
  <si>
    <t>Malene Schrøder</t>
  </si>
  <si>
    <t>Anne Koch Roslyng</t>
  </si>
  <si>
    <t>Addi Seidenschnur</t>
  </si>
  <si>
    <t>Linda Bak</t>
  </si>
  <si>
    <t>Sanne Bartels</t>
  </si>
  <si>
    <t>Sandra Simonsen</t>
  </si>
  <si>
    <t>Henriette Riparbelle</t>
  </si>
  <si>
    <t>Vibeke Bjørklund</t>
  </si>
  <si>
    <t>Jens Tellerup</t>
  </si>
  <si>
    <t>Annegrete Moe</t>
  </si>
  <si>
    <t>Mette Ehlers Hansen</t>
  </si>
  <si>
    <t>christina Wex</t>
  </si>
  <si>
    <t>susanne thor Pohl</t>
  </si>
  <si>
    <t>Pernille Krobæk</t>
  </si>
  <si>
    <t>Frederik Roslyng</t>
  </si>
  <si>
    <t>Gunnar Nissen</t>
  </si>
  <si>
    <t>Maria Camitz</t>
  </si>
  <si>
    <t>Carlson wagonlit</t>
  </si>
  <si>
    <t>Mucki Nordgren</t>
  </si>
  <si>
    <t>Mariann a svendsen</t>
  </si>
  <si>
    <t>Birte Arnt</t>
  </si>
  <si>
    <t>Tina Rivers</t>
  </si>
  <si>
    <t>Lillan Andersen</t>
  </si>
  <si>
    <t>Camilla Hoberg</t>
  </si>
  <si>
    <t>Anne Sofie Richter</t>
  </si>
  <si>
    <t>Lene Tiedemann</t>
  </si>
  <si>
    <t>Rune Vigil</t>
  </si>
  <si>
    <t>Claus Madsen</t>
  </si>
  <si>
    <t>Yoyo Berg</t>
  </si>
  <si>
    <t>Stp Annette knap</t>
  </si>
  <si>
    <t>Halsklinikken Dorte</t>
  </si>
  <si>
    <t>annegrete lambert</t>
  </si>
  <si>
    <t>Marianne Ipsen</t>
  </si>
  <si>
    <t>kirsten Melchiorsen</t>
  </si>
  <si>
    <t>Ann Lehmann</t>
  </si>
  <si>
    <t>merete sieverts</t>
  </si>
  <si>
    <t>H Willumsen</t>
  </si>
  <si>
    <t>k m arnstedt</t>
  </si>
  <si>
    <t>i hoffmeyer</t>
  </si>
  <si>
    <t>t tygesen</t>
  </si>
  <si>
    <t>ellen åndahl</t>
  </si>
  <si>
    <t>t gustavsen</t>
  </si>
  <si>
    <t>m bærentzen</t>
  </si>
  <si>
    <t>linda hoffmeyer</t>
  </si>
  <si>
    <t>line haahr</t>
  </si>
  <si>
    <t>gitte høve</t>
  </si>
  <si>
    <t>Helle Steenbach</t>
  </si>
  <si>
    <t>bank kredit</t>
  </si>
  <si>
    <t>bank debit</t>
  </si>
  <si>
    <t>indsat i bank</t>
  </si>
  <si>
    <t>in Dollars</t>
  </si>
  <si>
    <t>i kroner</t>
  </si>
  <si>
    <t>gebyr/fee</t>
  </si>
  <si>
    <t>Gebyr/fee</t>
  </si>
  <si>
    <t>Hempel fonden</t>
  </si>
  <si>
    <t>flaskepant</t>
  </si>
  <si>
    <t>sct joseph søst.</t>
  </si>
  <si>
    <t>stråby byggeservice</t>
  </si>
  <si>
    <t>Regnskab 0103215 - 29022016</t>
  </si>
  <si>
    <t>Indsamlingsnævnet</t>
  </si>
  <si>
    <t>Kredit</t>
  </si>
  <si>
    <t>Debit</t>
  </si>
  <si>
    <t>I alt</t>
  </si>
  <si>
    <t>Alm. Indsamling</t>
  </si>
  <si>
    <t xml:space="preserve">Run and walk </t>
  </si>
  <si>
    <t>The Shoplifters</t>
  </si>
  <si>
    <t>Hempelfonden</t>
  </si>
  <si>
    <t>år 2015</t>
  </si>
  <si>
    <t>år 2016</t>
  </si>
  <si>
    <t>sct.joseph søstrene</t>
  </si>
  <si>
    <t>Stråby byggeservice</t>
  </si>
  <si>
    <t>one.com</t>
  </si>
  <si>
    <t>De 11000 kr. er allerede mærkede.</t>
  </si>
  <si>
    <t>De går til Littlebighelp i Indien.</t>
  </si>
  <si>
    <t>Vi venter på de nøjagtige priser for skoleuniformer, materialer og</t>
  </si>
  <si>
    <t>run and walk for education</t>
  </si>
  <si>
    <t>Vulle</t>
  </si>
  <si>
    <t>dorrit</t>
  </si>
  <si>
    <t>minna</t>
  </si>
  <si>
    <t>conni</t>
  </si>
  <si>
    <t>Margrethe</t>
  </si>
  <si>
    <t>inger</t>
  </si>
  <si>
    <t>marlene</t>
  </si>
  <si>
    <t>lone</t>
  </si>
  <si>
    <t>nylykke</t>
  </si>
  <si>
    <t>tina hh</t>
  </si>
  <si>
    <t>lene</t>
  </si>
  <si>
    <t>bubbe</t>
  </si>
  <si>
    <t>louise</t>
  </si>
  <si>
    <t>ros</t>
  </si>
  <si>
    <t>ag</t>
  </si>
  <si>
    <t>kirsten</t>
  </si>
  <si>
    <t>anne</t>
  </si>
  <si>
    <t>gotte</t>
  </si>
  <si>
    <t>computer</t>
  </si>
  <si>
    <t>annegrete</t>
  </si>
  <si>
    <t>Caroline</t>
  </si>
  <si>
    <t>julie</t>
  </si>
  <si>
    <t>pia</t>
  </si>
  <si>
    <t>Vibeke</t>
  </si>
  <si>
    <t>charlotte</t>
  </si>
  <si>
    <t>tina G</t>
  </si>
  <si>
    <t>ernst</t>
  </si>
  <si>
    <t>heidi</t>
  </si>
  <si>
    <t>pernille</t>
  </si>
  <si>
    <t>maria</t>
  </si>
  <si>
    <t>sanne</t>
  </si>
  <si>
    <t>mette</t>
  </si>
  <si>
    <t>ulla</t>
  </si>
  <si>
    <t>kim</t>
  </si>
  <si>
    <t>banan</t>
  </si>
  <si>
    <t>Lars R</t>
  </si>
  <si>
    <t>helle</t>
  </si>
  <si>
    <t>lillan</t>
  </si>
  <si>
    <t>mariann</t>
  </si>
  <si>
    <t>vibeke</t>
  </si>
  <si>
    <t>rie</t>
  </si>
  <si>
    <t>martin</t>
  </si>
  <si>
    <t>jette</t>
  </si>
  <si>
    <t>ann-katrin</t>
  </si>
  <si>
    <t>rajeshwar</t>
  </si>
  <si>
    <t>ida</t>
  </si>
  <si>
    <t>henrik</t>
  </si>
  <si>
    <t>tina</t>
  </si>
  <si>
    <t>karen</t>
  </si>
  <si>
    <t>claus</t>
  </si>
  <si>
    <t>anna</t>
  </si>
  <si>
    <t>wilham</t>
  </si>
  <si>
    <t>carl frederik</t>
  </si>
  <si>
    <t>bonnie</t>
  </si>
  <si>
    <t>caroline</t>
  </si>
  <si>
    <t>vulle</t>
  </si>
  <si>
    <t>henriette</t>
  </si>
  <si>
    <t>nina</t>
  </si>
  <si>
    <t>berit</t>
  </si>
  <si>
    <t>Isabel</t>
  </si>
  <si>
    <t>ann</t>
  </si>
  <si>
    <t>ellen</t>
  </si>
  <si>
    <t>camila</t>
  </si>
  <si>
    <t>gbyr/fee</t>
  </si>
  <si>
    <t>mor</t>
  </si>
  <si>
    <t>run and walk</t>
  </si>
  <si>
    <t>tøj</t>
  </si>
  <si>
    <t>kontanter</t>
  </si>
  <si>
    <t>good vibes</t>
  </si>
  <si>
    <t>littlebighelp</t>
  </si>
  <si>
    <t>lillan(Maiti)</t>
  </si>
  <si>
    <t>gebyr/fee mobilepay</t>
  </si>
  <si>
    <t>butterfly foundation</t>
  </si>
  <si>
    <t>ripar</t>
  </si>
  <si>
    <t>tina g</t>
  </si>
  <si>
    <t>søster</t>
  </si>
  <si>
    <t>nina w</t>
  </si>
  <si>
    <t>margrethe</t>
  </si>
  <si>
    <t>henrik k</t>
  </si>
  <si>
    <t>tine</t>
  </si>
  <si>
    <t>dorte</t>
  </si>
  <si>
    <t>jens</t>
  </si>
  <si>
    <t>phom pehn</t>
  </si>
  <si>
    <t>ind</t>
  </si>
  <si>
    <t>gebyr</t>
  </si>
  <si>
    <t>kontant shoplifters</t>
  </si>
  <si>
    <t>mobile shoplifters</t>
  </si>
  <si>
    <t xml:space="preserve">maiti </t>
  </si>
  <si>
    <t>mobilepay</t>
  </si>
  <si>
    <t>overført bank 2016</t>
  </si>
  <si>
    <t>run</t>
  </si>
  <si>
    <t>run and walk spring</t>
  </si>
  <si>
    <t>run and walk fall</t>
  </si>
  <si>
    <t>bidrag</t>
  </si>
  <si>
    <t>shoplifters</t>
  </si>
  <si>
    <t>kapital 1/3-16</t>
  </si>
  <si>
    <t>gebyr bank</t>
  </si>
  <si>
    <t>maiti</t>
  </si>
  <si>
    <t>)</t>
  </si>
  <si>
    <t>bankoverførsel</t>
  </si>
  <si>
    <t>run and  walk fall</t>
  </si>
  <si>
    <t>overfør Maiti</t>
  </si>
  <si>
    <t>overførselsgebyr</t>
  </si>
  <si>
    <t>run,walk and bike fall</t>
  </si>
  <si>
    <t>ekstra donation</t>
  </si>
  <si>
    <t xml:space="preserve">shoplifters </t>
  </si>
  <si>
    <t>ekstra shoplifters</t>
  </si>
  <si>
    <t>overførsel Maiti</t>
  </si>
  <si>
    <t>overført fra 2017</t>
  </si>
  <si>
    <t>bank</t>
  </si>
  <si>
    <t>Run and walk</t>
  </si>
  <si>
    <t>lottery for educ.</t>
  </si>
  <si>
    <t xml:space="preserve"> </t>
  </si>
  <si>
    <t>saldo 1/3 2017</t>
  </si>
  <si>
    <t>debit</t>
  </si>
  <si>
    <t>kredit</t>
  </si>
  <si>
    <t xml:space="preserve"> gebyr danske bank</t>
  </si>
  <si>
    <t>run, spring</t>
  </si>
  <si>
    <t>overført Maiti</t>
  </si>
  <si>
    <t>bankoverførselsgebyr</t>
  </si>
  <si>
    <t>gebyr danske bank</t>
  </si>
  <si>
    <t>run,fall</t>
  </si>
  <si>
    <t>administration</t>
  </si>
  <si>
    <t>2017/18</t>
  </si>
  <si>
    <t>Indsamlingerne er foretaget i overensstemmelselsen med reglerne i indsamlingsloven</t>
  </si>
  <si>
    <t>og bekendtgørelsen. De resterende 1848,60 kr overgår til næste indsamlingsår og vil blive</t>
  </si>
  <si>
    <t>medsendt ved næste overførsel til Maiti.</t>
  </si>
  <si>
    <t>the shoplifters</t>
  </si>
  <si>
    <t>juletræ</t>
  </si>
  <si>
    <t>S.T.Pohl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</si>
</sst>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lackadder ITC"/>
      <family val="5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  <xf numFmtId="0" fontId="0" fillId="4" borderId="0" xfId="0" applyFill="1"/>
    <xf numFmtId="0" fontId="0" fillId="0" borderId="0" xfId="0" applyFill="1"/>
    <xf numFmtId="14" fontId="0" fillId="0" borderId="0" xfId="0" applyNumberFormat="1"/>
    <xf numFmtId="0" fontId="1" fillId="2" borderId="0" xfId="0" applyFont="1" applyFill="1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9"/>
  <sheetViews>
    <sheetView topLeftCell="A111" workbookViewId="0">
      <selection sqref="A1:E4"/>
    </sheetView>
  </sheetViews>
  <sheetFormatPr defaultRowHeight="15" x14ac:dyDescent="0.25"/>
  <cols>
    <col min="1" max="1" width="18.140625" customWidth="1"/>
    <col min="2" max="2" width="9.28515625" customWidth="1"/>
    <col min="3" max="3" width="12.140625" customWidth="1"/>
    <col min="4" max="4" width="10" customWidth="1"/>
    <col min="5" max="5" width="18.140625" customWidth="1"/>
    <col min="9" max="9" width="9.140625" customWidth="1"/>
  </cols>
  <sheetData>
    <row r="1" spans="1:9" x14ac:dyDescent="0.25">
      <c r="A1" s="1" t="s">
        <v>0</v>
      </c>
      <c r="B1" s="1"/>
      <c r="C1">
        <v>2015</v>
      </c>
    </row>
    <row r="2" spans="1:9" x14ac:dyDescent="0.25">
      <c r="C2" t="s">
        <v>15</v>
      </c>
    </row>
    <row r="3" spans="1:9" x14ac:dyDescent="0.25">
      <c r="I3" s="5"/>
    </row>
    <row r="4" spans="1:9" x14ac:dyDescent="0.25">
      <c r="A4" s="1" t="s">
        <v>1</v>
      </c>
      <c r="B4" s="1" t="s">
        <v>2</v>
      </c>
      <c r="C4" s="1" t="s">
        <v>117</v>
      </c>
      <c r="D4" s="1" t="s">
        <v>118</v>
      </c>
      <c r="E4" s="1" t="s">
        <v>3</v>
      </c>
      <c r="I4" s="5"/>
    </row>
    <row r="5" spans="1:9" x14ac:dyDescent="0.25">
      <c r="I5" s="5"/>
    </row>
    <row r="6" spans="1:9" x14ac:dyDescent="0.25">
      <c r="A6" t="s">
        <v>4</v>
      </c>
      <c r="B6">
        <v>850</v>
      </c>
      <c r="E6">
        <f>B6+C6-D6</f>
        <v>850</v>
      </c>
      <c r="I6" s="5"/>
    </row>
    <row r="7" spans="1:9" x14ac:dyDescent="0.25">
      <c r="A7" t="s">
        <v>5</v>
      </c>
      <c r="C7">
        <v>10</v>
      </c>
      <c r="E7">
        <f>E6+B7+C7-D7</f>
        <v>860</v>
      </c>
      <c r="I7" s="5"/>
    </row>
    <row r="8" spans="1:9" x14ac:dyDescent="0.25">
      <c r="A8" t="s">
        <v>7</v>
      </c>
      <c r="C8">
        <v>200</v>
      </c>
      <c r="E8">
        <f t="shared" ref="E8:E71" si="0">E7+B8+C8-D8</f>
        <v>1060</v>
      </c>
      <c r="I8" s="5"/>
    </row>
    <row r="9" spans="1:9" x14ac:dyDescent="0.25">
      <c r="A9" t="s">
        <v>8</v>
      </c>
      <c r="C9">
        <v>50</v>
      </c>
      <c r="E9">
        <f t="shared" si="0"/>
        <v>1110</v>
      </c>
      <c r="I9" s="5"/>
    </row>
    <row r="10" spans="1:9" x14ac:dyDescent="0.25">
      <c r="A10" t="s">
        <v>9</v>
      </c>
      <c r="C10">
        <v>100</v>
      </c>
      <c r="E10">
        <f t="shared" si="0"/>
        <v>1210</v>
      </c>
      <c r="I10" s="5"/>
    </row>
    <row r="11" spans="1:9" x14ac:dyDescent="0.25">
      <c r="A11" t="s">
        <v>6</v>
      </c>
      <c r="C11">
        <v>200</v>
      </c>
      <c r="E11">
        <f t="shared" si="0"/>
        <v>1410</v>
      </c>
      <c r="I11" s="5"/>
    </row>
    <row r="12" spans="1:9" x14ac:dyDescent="0.25">
      <c r="A12" t="s">
        <v>10</v>
      </c>
      <c r="C12">
        <v>500</v>
      </c>
      <c r="E12">
        <f t="shared" si="0"/>
        <v>1910</v>
      </c>
      <c r="I12" s="5"/>
    </row>
    <row r="13" spans="1:9" x14ac:dyDescent="0.25">
      <c r="A13" t="s">
        <v>11</v>
      </c>
      <c r="C13">
        <v>50</v>
      </c>
      <c r="E13">
        <f t="shared" si="0"/>
        <v>1960</v>
      </c>
      <c r="I13" s="5"/>
    </row>
    <row r="14" spans="1:9" x14ac:dyDescent="0.25">
      <c r="A14" t="s">
        <v>12</v>
      </c>
      <c r="C14">
        <v>50</v>
      </c>
      <c r="E14">
        <f t="shared" si="0"/>
        <v>2010</v>
      </c>
      <c r="I14" s="5"/>
    </row>
    <row r="15" spans="1:9" x14ac:dyDescent="0.25">
      <c r="A15" t="s">
        <v>13</v>
      </c>
      <c r="C15">
        <v>50</v>
      </c>
      <c r="E15">
        <f t="shared" si="0"/>
        <v>2060</v>
      </c>
      <c r="I15" s="5"/>
    </row>
    <row r="16" spans="1:9" x14ac:dyDescent="0.25">
      <c r="A16" t="s">
        <v>14</v>
      </c>
      <c r="C16">
        <v>100</v>
      </c>
      <c r="E16">
        <f t="shared" si="0"/>
        <v>2160</v>
      </c>
      <c r="I16" s="5"/>
    </row>
    <row r="17" spans="1:9" x14ac:dyDescent="0.25">
      <c r="A17" t="s">
        <v>122</v>
      </c>
      <c r="D17">
        <v>30</v>
      </c>
      <c r="E17">
        <f t="shared" si="0"/>
        <v>2130</v>
      </c>
      <c r="I17" s="5"/>
    </row>
    <row r="18" spans="1:9" x14ac:dyDescent="0.25">
      <c r="A18" t="s">
        <v>16</v>
      </c>
      <c r="C18">
        <v>250</v>
      </c>
      <c r="E18">
        <f t="shared" si="0"/>
        <v>2380</v>
      </c>
      <c r="I18" s="5"/>
    </row>
    <row r="19" spans="1:9" x14ac:dyDescent="0.25">
      <c r="A19" t="s">
        <v>17</v>
      </c>
      <c r="C19">
        <v>10500</v>
      </c>
      <c r="E19">
        <f t="shared" si="0"/>
        <v>12880</v>
      </c>
      <c r="I19" s="5"/>
    </row>
    <row r="20" spans="1:9" x14ac:dyDescent="0.25">
      <c r="A20" t="s">
        <v>18</v>
      </c>
      <c r="C20">
        <v>500</v>
      </c>
      <c r="E20">
        <f t="shared" si="0"/>
        <v>13380</v>
      </c>
      <c r="I20" s="5"/>
    </row>
    <row r="21" spans="1:9" x14ac:dyDescent="0.25">
      <c r="A21" t="s">
        <v>19</v>
      </c>
      <c r="C21">
        <v>400</v>
      </c>
      <c r="E21">
        <f t="shared" si="0"/>
        <v>13780</v>
      </c>
      <c r="I21" s="5"/>
    </row>
    <row r="22" spans="1:9" x14ac:dyDescent="0.25">
      <c r="A22" t="s">
        <v>20</v>
      </c>
      <c r="C22">
        <v>100</v>
      </c>
      <c r="E22">
        <f t="shared" si="0"/>
        <v>13880</v>
      </c>
      <c r="I22" s="5"/>
    </row>
    <row r="23" spans="1:9" x14ac:dyDescent="0.25">
      <c r="A23" t="s">
        <v>21</v>
      </c>
      <c r="C23">
        <v>100</v>
      </c>
      <c r="E23">
        <f t="shared" si="0"/>
        <v>13980</v>
      </c>
      <c r="I23" s="5"/>
    </row>
    <row r="24" spans="1:9" x14ac:dyDescent="0.25">
      <c r="A24" t="s">
        <v>22</v>
      </c>
      <c r="C24">
        <v>200</v>
      </c>
      <c r="E24">
        <f t="shared" si="0"/>
        <v>14180</v>
      </c>
      <c r="I24" s="5"/>
    </row>
    <row r="25" spans="1:9" x14ac:dyDescent="0.25">
      <c r="A25" t="s">
        <v>23</v>
      </c>
      <c r="C25">
        <v>100</v>
      </c>
      <c r="E25">
        <f t="shared" si="0"/>
        <v>14280</v>
      </c>
      <c r="I25" s="5"/>
    </row>
    <row r="26" spans="1:9" x14ac:dyDescent="0.25">
      <c r="A26" t="s">
        <v>24</v>
      </c>
      <c r="C26">
        <v>200</v>
      </c>
      <c r="E26">
        <f t="shared" si="0"/>
        <v>14480</v>
      </c>
      <c r="I26" s="5"/>
    </row>
    <row r="27" spans="1:9" x14ac:dyDescent="0.25">
      <c r="A27" t="s">
        <v>25</v>
      </c>
      <c r="C27">
        <v>100</v>
      </c>
      <c r="E27">
        <f t="shared" si="0"/>
        <v>14580</v>
      </c>
      <c r="I27" s="5"/>
    </row>
    <row r="28" spans="1:9" x14ac:dyDescent="0.25">
      <c r="A28" t="s">
        <v>123</v>
      </c>
      <c r="D28">
        <v>75</v>
      </c>
      <c r="E28">
        <f t="shared" si="0"/>
        <v>14505</v>
      </c>
      <c r="I28" s="5"/>
    </row>
    <row r="29" spans="1:9" x14ac:dyDescent="0.25">
      <c r="A29" t="s">
        <v>26</v>
      </c>
      <c r="C29">
        <v>100</v>
      </c>
      <c r="E29">
        <f t="shared" si="0"/>
        <v>14605</v>
      </c>
      <c r="I29" s="5"/>
    </row>
    <row r="30" spans="1:9" x14ac:dyDescent="0.25">
      <c r="A30" t="s">
        <v>27</v>
      </c>
      <c r="C30">
        <v>250</v>
      </c>
      <c r="E30">
        <f t="shared" si="0"/>
        <v>14855</v>
      </c>
      <c r="I30" s="5"/>
    </row>
    <row r="31" spans="1:9" x14ac:dyDescent="0.25">
      <c r="A31" t="s">
        <v>28</v>
      </c>
      <c r="C31">
        <v>100</v>
      </c>
      <c r="E31">
        <f t="shared" si="0"/>
        <v>14955</v>
      </c>
      <c r="I31" s="5"/>
    </row>
    <row r="32" spans="1:9" x14ac:dyDescent="0.25">
      <c r="A32" t="s">
        <v>29</v>
      </c>
      <c r="C32">
        <v>100</v>
      </c>
      <c r="E32">
        <f t="shared" si="0"/>
        <v>15055</v>
      </c>
      <c r="I32" s="5"/>
    </row>
    <row r="33" spans="1:9" x14ac:dyDescent="0.25">
      <c r="A33" t="s">
        <v>30</v>
      </c>
      <c r="C33">
        <v>100</v>
      </c>
      <c r="E33">
        <f t="shared" si="0"/>
        <v>15155</v>
      </c>
      <c r="I33" s="5"/>
    </row>
    <row r="34" spans="1:9" x14ac:dyDescent="0.25">
      <c r="A34" t="s">
        <v>32</v>
      </c>
      <c r="C34">
        <v>200</v>
      </c>
      <c r="E34">
        <f t="shared" si="0"/>
        <v>15355</v>
      </c>
      <c r="I34" s="5"/>
    </row>
    <row r="35" spans="1:9" x14ac:dyDescent="0.25">
      <c r="A35" t="s">
        <v>31</v>
      </c>
      <c r="C35">
        <v>100</v>
      </c>
      <c r="E35">
        <f t="shared" si="0"/>
        <v>15455</v>
      </c>
      <c r="I35" s="5"/>
    </row>
    <row r="36" spans="1:9" x14ac:dyDescent="0.25">
      <c r="A36" t="s">
        <v>33</v>
      </c>
      <c r="C36">
        <v>100</v>
      </c>
      <c r="E36">
        <f t="shared" si="0"/>
        <v>15555</v>
      </c>
      <c r="I36" s="5"/>
    </row>
    <row r="37" spans="1:9" x14ac:dyDescent="0.25">
      <c r="A37" t="s">
        <v>34</v>
      </c>
      <c r="C37">
        <v>100</v>
      </c>
      <c r="E37">
        <f t="shared" si="0"/>
        <v>15655</v>
      </c>
      <c r="I37" s="5"/>
    </row>
    <row r="38" spans="1:9" x14ac:dyDescent="0.25">
      <c r="A38" t="s">
        <v>35</v>
      </c>
      <c r="C38">
        <v>200</v>
      </c>
      <c r="E38">
        <f t="shared" si="0"/>
        <v>15855</v>
      </c>
      <c r="I38" s="5"/>
    </row>
    <row r="39" spans="1:9" x14ac:dyDescent="0.25">
      <c r="A39" t="s">
        <v>123</v>
      </c>
      <c r="D39">
        <v>11.5</v>
      </c>
      <c r="E39">
        <f t="shared" si="0"/>
        <v>15843.5</v>
      </c>
      <c r="I39" s="5"/>
    </row>
    <row r="40" spans="1:9" x14ac:dyDescent="0.25">
      <c r="A40" t="s">
        <v>39</v>
      </c>
      <c r="C40">
        <v>100</v>
      </c>
      <c r="E40">
        <f t="shared" si="0"/>
        <v>15943.5</v>
      </c>
      <c r="I40" s="5"/>
    </row>
    <row r="41" spans="1:9" x14ac:dyDescent="0.25">
      <c r="A41" t="s">
        <v>40</v>
      </c>
      <c r="C41">
        <v>100</v>
      </c>
      <c r="E41">
        <f t="shared" si="0"/>
        <v>16043.5</v>
      </c>
      <c r="I41" s="5"/>
    </row>
    <row r="42" spans="1:9" x14ac:dyDescent="0.25">
      <c r="A42" t="s">
        <v>41</v>
      </c>
      <c r="C42">
        <v>100</v>
      </c>
      <c r="E42">
        <f t="shared" si="0"/>
        <v>16143.5</v>
      </c>
      <c r="I42" s="5"/>
    </row>
    <row r="43" spans="1:9" x14ac:dyDescent="0.25">
      <c r="A43" t="s">
        <v>42</v>
      </c>
      <c r="C43">
        <v>100</v>
      </c>
      <c r="E43">
        <f t="shared" si="0"/>
        <v>16243.5</v>
      </c>
      <c r="I43" s="5"/>
    </row>
    <row r="44" spans="1:9" x14ac:dyDescent="0.25">
      <c r="A44" t="s">
        <v>43</v>
      </c>
      <c r="C44">
        <v>100</v>
      </c>
      <c r="E44">
        <f t="shared" si="0"/>
        <v>16343.5</v>
      </c>
      <c r="I44" s="5"/>
    </row>
    <row r="45" spans="1:9" x14ac:dyDescent="0.25">
      <c r="A45" t="s">
        <v>22</v>
      </c>
      <c r="C45">
        <v>100</v>
      </c>
      <c r="E45">
        <f t="shared" si="0"/>
        <v>16443.5</v>
      </c>
      <c r="I45" s="5"/>
    </row>
    <row r="46" spans="1:9" x14ac:dyDescent="0.25">
      <c r="A46" t="s">
        <v>44</v>
      </c>
      <c r="C46">
        <v>100</v>
      </c>
      <c r="E46">
        <f t="shared" si="0"/>
        <v>16543.5</v>
      </c>
      <c r="I46" s="5"/>
    </row>
    <row r="47" spans="1:9" x14ac:dyDescent="0.25">
      <c r="A47" t="s">
        <v>45</v>
      </c>
      <c r="C47">
        <v>100</v>
      </c>
      <c r="E47">
        <f t="shared" si="0"/>
        <v>16643.5</v>
      </c>
      <c r="I47" s="5"/>
    </row>
    <row r="48" spans="1:9" x14ac:dyDescent="0.25">
      <c r="A48" t="s">
        <v>46</v>
      </c>
      <c r="C48">
        <v>100</v>
      </c>
      <c r="E48">
        <f t="shared" si="0"/>
        <v>16743.5</v>
      </c>
      <c r="I48" s="5"/>
    </row>
    <row r="49" spans="1:9" x14ac:dyDescent="0.25">
      <c r="A49" t="s">
        <v>47</v>
      </c>
      <c r="C49">
        <v>100</v>
      </c>
      <c r="E49">
        <f t="shared" si="0"/>
        <v>16843.5</v>
      </c>
      <c r="I49" s="5"/>
    </row>
    <row r="50" spans="1:9" x14ac:dyDescent="0.25">
      <c r="A50" t="s">
        <v>48</v>
      </c>
      <c r="C50">
        <v>100</v>
      </c>
      <c r="E50">
        <f t="shared" si="0"/>
        <v>16943.5</v>
      </c>
      <c r="I50" s="5"/>
    </row>
    <row r="51" spans="1:9" x14ac:dyDescent="0.25">
      <c r="A51" t="s">
        <v>49</v>
      </c>
      <c r="C51">
        <v>100</v>
      </c>
      <c r="E51">
        <f t="shared" si="0"/>
        <v>17043.5</v>
      </c>
      <c r="I51" s="5"/>
    </row>
    <row r="52" spans="1:9" x14ac:dyDescent="0.25">
      <c r="A52" t="s">
        <v>50</v>
      </c>
      <c r="C52">
        <v>100</v>
      </c>
      <c r="E52">
        <f t="shared" si="0"/>
        <v>17143.5</v>
      </c>
      <c r="I52" s="5"/>
    </row>
    <row r="53" spans="1:9" x14ac:dyDescent="0.25">
      <c r="A53" t="s">
        <v>12</v>
      </c>
      <c r="C53">
        <v>100</v>
      </c>
      <c r="E53">
        <f t="shared" si="0"/>
        <v>17243.5</v>
      </c>
      <c r="I53" s="5"/>
    </row>
    <row r="54" spans="1:9" x14ac:dyDescent="0.25">
      <c r="A54" t="s">
        <v>51</v>
      </c>
      <c r="C54">
        <v>100</v>
      </c>
      <c r="E54">
        <f t="shared" si="0"/>
        <v>17343.5</v>
      </c>
      <c r="I54" s="5"/>
    </row>
    <row r="55" spans="1:9" x14ac:dyDescent="0.25">
      <c r="A55" t="s">
        <v>52</v>
      </c>
      <c r="C55">
        <v>100</v>
      </c>
      <c r="E55">
        <f t="shared" si="0"/>
        <v>17443.5</v>
      </c>
      <c r="I55" s="5"/>
    </row>
    <row r="56" spans="1:9" x14ac:dyDescent="0.25">
      <c r="A56" t="s">
        <v>53</v>
      </c>
      <c r="C56">
        <v>200</v>
      </c>
      <c r="E56">
        <f t="shared" si="0"/>
        <v>17643.5</v>
      </c>
      <c r="I56" s="4"/>
    </row>
    <row r="57" spans="1:9" x14ac:dyDescent="0.25">
      <c r="A57" t="s">
        <v>54</v>
      </c>
      <c r="C57">
        <v>100</v>
      </c>
      <c r="E57">
        <f t="shared" si="0"/>
        <v>17743.5</v>
      </c>
      <c r="I57" s="4"/>
    </row>
    <row r="58" spans="1:9" x14ac:dyDescent="0.25">
      <c r="A58" t="s">
        <v>55</v>
      </c>
      <c r="C58">
        <v>100</v>
      </c>
      <c r="E58">
        <f t="shared" si="0"/>
        <v>17843.5</v>
      </c>
      <c r="I58" s="4"/>
    </row>
    <row r="59" spans="1:9" x14ac:dyDescent="0.25">
      <c r="A59" t="s">
        <v>56</v>
      </c>
      <c r="C59">
        <v>150</v>
      </c>
      <c r="E59">
        <f t="shared" si="0"/>
        <v>17993.5</v>
      </c>
      <c r="I59" s="4"/>
    </row>
    <row r="60" spans="1:9" x14ac:dyDescent="0.25">
      <c r="A60" t="s">
        <v>8</v>
      </c>
      <c r="C60">
        <v>150</v>
      </c>
      <c r="E60">
        <f t="shared" si="0"/>
        <v>18143.5</v>
      </c>
      <c r="I60" s="4"/>
    </row>
    <row r="61" spans="1:9" x14ac:dyDescent="0.25">
      <c r="A61" t="s">
        <v>10</v>
      </c>
      <c r="C61">
        <v>10</v>
      </c>
      <c r="E61">
        <f t="shared" si="0"/>
        <v>18153.5</v>
      </c>
      <c r="I61" s="4"/>
    </row>
    <row r="62" spans="1:9" x14ac:dyDescent="0.25">
      <c r="A62" t="s">
        <v>57</v>
      </c>
      <c r="C62">
        <v>100</v>
      </c>
      <c r="E62">
        <f t="shared" si="0"/>
        <v>18253.5</v>
      </c>
      <c r="I62" s="4"/>
    </row>
    <row r="63" spans="1:9" x14ac:dyDescent="0.25">
      <c r="A63" t="s">
        <v>58</v>
      </c>
      <c r="C63">
        <v>100</v>
      </c>
      <c r="E63">
        <f t="shared" si="0"/>
        <v>18353.5</v>
      </c>
      <c r="I63" s="4"/>
    </row>
    <row r="64" spans="1:9" x14ac:dyDescent="0.25">
      <c r="A64" t="s">
        <v>59</v>
      </c>
      <c r="C64">
        <v>1000</v>
      </c>
      <c r="E64">
        <f t="shared" si="0"/>
        <v>19353.5</v>
      </c>
      <c r="I64" s="4"/>
    </row>
    <row r="65" spans="1:9" x14ac:dyDescent="0.25">
      <c r="A65" t="s">
        <v>60</v>
      </c>
      <c r="C65">
        <v>100</v>
      </c>
      <c r="E65">
        <f t="shared" si="0"/>
        <v>19453.5</v>
      </c>
      <c r="I65" s="4"/>
    </row>
    <row r="66" spans="1:9" x14ac:dyDescent="0.25">
      <c r="A66" t="s">
        <v>61</v>
      </c>
      <c r="C66">
        <v>100</v>
      </c>
      <c r="E66">
        <f t="shared" si="0"/>
        <v>19553.5</v>
      </c>
      <c r="I66" s="4"/>
    </row>
    <row r="67" spans="1:9" x14ac:dyDescent="0.25">
      <c r="A67" t="s">
        <v>62</v>
      </c>
      <c r="C67">
        <v>100</v>
      </c>
      <c r="E67">
        <f t="shared" si="0"/>
        <v>19653.5</v>
      </c>
      <c r="I67" s="4"/>
    </row>
    <row r="68" spans="1:9" x14ac:dyDescent="0.25">
      <c r="A68" t="s">
        <v>63</v>
      </c>
      <c r="C68">
        <v>100</v>
      </c>
      <c r="E68">
        <f t="shared" si="0"/>
        <v>19753.5</v>
      </c>
      <c r="I68" s="4"/>
    </row>
    <row r="69" spans="1:9" x14ac:dyDescent="0.25">
      <c r="A69" t="s">
        <v>64</v>
      </c>
      <c r="C69">
        <v>300</v>
      </c>
      <c r="E69">
        <f t="shared" si="0"/>
        <v>20053.5</v>
      </c>
      <c r="I69" s="4"/>
    </row>
    <row r="70" spans="1:9" x14ac:dyDescent="0.25">
      <c r="A70" t="s">
        <v>67</v>
      </c>
      <c r="C70">
        <v>100</v>
      </c>
      <c r="E70">
        <f t="shared" si="0"/>
        <v>20153.5</v>
      </c>
      <c r="I70" s="4"/>
    </row>
    <row r="71" spans="1:9" x14ac:dyDescent="0.25">
      <c r="A71" t="s">
        <v>66</v>
      </c>
      <c r="C71">
        <v>100</v>
      </c>
      <c r="E71">
        <f t="shared" si="0"/>
        <v>20253.5</v>
      </c>
      <c r="I71" s="4"/>
    </row>
    <row r="72" spans="1:9" x14ac:dyDescent="0.25">
      <c r="A72" t="s">
        <v>65</v>
      </c>
      <c r="C72">
        <v>100</v>
      </c>
      <c r="E72">
        <f t="shared" ref="E72:E137" si="1">E71+B72+C72-D72</f>
        <v>20353.5</v>
      </c>
      <c r="I72" s="4"/>
    </row>
    <row r="73" spans="1:9" x14ac:dyDescent="0.25">
      <c r="A73" t="s">
        <v>68</v>
      </c>
      <c r="C73">
        <v>100</v>
      </c>
      <c r="E73">
        <f t="shared" si="1"/>
        <v>20453.5</v>
      </c>
      <c r="I73" s="4"/>
    </row>
    <row r="74" spans="1:9" x14ac:dyDescent="0.25">
      <c r="A74" t="s">
        <v>69</v>
      </c>
      <c r="C74">
        <v>100</v>
      </c>
      <c r="E74">
        <f t="shared" si="1"/>
        <v>20553.5</v>
      </c>
      <c r="I74" s="4"/>
    </row>
    <row r="75" spans="1:9" x14ac:dyDescent="0.25">
      <c r="A75" t="s">
        <v>70</v>
      </c>
      <c r="C75">
        <v>200</v>
      </c>
      <c r="E75">
        <f t="shared" si="1"/>
        <v>20753.5</v>
      </c>
      <c r="I75" s="4"/>
    </row>
    <row r="76" spans="1:9" x14ac:dyDescent="0.25">
      <c r="A76" t="s">
        <v>71</v>
      </c>
      <c r="C76">
        <v>100</v>
      </c>
      <c r="E76">
        <f t="shared" si="1"/>
        <v>20853.5</v>
      </c>
      <c r="I76" s="4"/>
    </row>
    <row r="77" spans="1:9" x14ac:dyDescent="0.25">
      <c r="A77" t="s">
        <v>72</v>
      </c>
      <c r="C77">
        <v>100</v>
      </c>
      <c r="E77">
        <f t="shared" si="1"/>
        <v>20953.5</v>
      </c>
      <c r="I77" s="4"/>
    </row>
    <row r="78" spans="1:9" x14ac:dyDescent="0.25">
      <c r="A78" t="s">
        <v>73</v>
      </c>
      <c r="C78">
        <v>100</v>
      </c>
      <c r="E78">
        <f t="shared" si="1"/>
        <v>21053.5</v>
      </c>
      <c r="I78" s="4"/>
    </row>
    <row r="79" spans="1:9" x14ac:dyDescent="0.25">
      <c r="A79" t="s">
        <v>70</v>
      </c>
      <c r="C79">
        <v>100</v>
      </c>
      <c r="E79">
        <f t="shared" si="1"/>
        <v>21153.5</v>
      </c>
      <c r="I79" s="4"/>
    </row>
    <row r="80" spans="1:9" x14ac:dyDescent="0.25">
      <c r="A80" t="s">
        <v>74</v>
      </c>
      <c r="C80">
        <v>100</v>
      </c>
      <c r="E80">
        <f t="shared" si="1"/>
        <v>21253.5</v>
      </c>
      <c r="I80" s="4"/>
    </row>
    <row r="81" spans="1:5" x14ac:dyDescent="0.25">
      <c r="A81" t="s">
        <v>75</v>
      </c>
      <c r="C81">
        <v>200</v>
      </c>
      <c r="E81">
        <f t="shared" si="1"/>
        <v>21453.5</v>
      </c>
    </row>
    <row r="82" spans="1:5" x14ac:dyDescent="0.25">
      <c r="A82" t="s">
        <v>76</v>
      </c>
      <c r="C82">
        <v>100</v>
      </c>
      <c r="E82">
        <f t="shared" si="1"/>
        <v>21553.5</v>
      </c>
    </row>
    <row r="83" spans="1:5" x14ac:dyDescent="0.25">
      <c r="A83" t="s">
        <v>77</v>
      </c>
      <c r="C83">
        <v>100</v>
      </c>
      <c r="E83">
        <f t="shared" si="1"/>
        <v>21653.5</v>
      </c>
    </row>
    <row r="84" spans="1:5" x14ac:dyDescent="0.25">
      <c r="A84" t="s">
        <v>78</v>
      </c>
      <c r="C84">
        <v>300</v>
      </c>
      <c r="E84">
        <f t="shared" si="1"/>
        <v>21953.5</v>
      </c>
    </row>
    <row r="85" spans="1:5" x14ac:dyDescent="0.25">
      <c r="A85" t="s">
        <v>79</v>
      </c>
      <c r="C85">
        <v>100</v>
      </c>
      <c r="E85">
        <f t="shared" si="1"/>
        <v>22053.5</v>
      </c>
    </row>
    <row r="86" spans="1:5" x14ac:dyDescent="0.25">
      <c r="A86" t="s">
        <v>12</v>
      </c>
      <c r="C86">
        <v>200</v>
      </c>
      <c r="E86">
        <f t="shared" si="1"/>
        <v>22253.5</v>
      </c>
    </row>
    <row r="87" spans="1:5" x14ac:dyDescent="0.25">
      <c r="A87" t="s">
        <v>80</v>
      </c>
      <c r="C87">
        <v>100</v>
      </c>
      <c r="E87">
        <f t="shared" si="1"/>
        <v>22353.5</v>
      </c>
    </row>
    <row r="88" spans="1:5" x14ac:dyDescent="0.25">
      <c r="A88" t="s">
        <v>81</v>
      </c>
      <c r="C88">
        <v>200</v>
      </c>
      <c r="E88">
        <f t="shared" si="1"/>
        <v>22553.5</v>
      </c>
    </row>
    <row r="89" spans="1:5" x14ac:dyDescent="0.25">
      <c r="A89" t="s">
        <v>82</v>
      </c>
      <c r="C89">
        <v>200</v>
      </c>
      <c r="E89">
        <f t="shared" si="1"/>
        <v>22753.5</v>
      </c>
    </row>
    <row r="90" spans="1:5" x14ac:dyDescent="0.25">
      <c r="A90" t="s">
        <v>83</v>
      </c>
      <c r="C90">
        <v>200</v>
      </c>
      <c r="E90">
        <f t="shared" si="1"/>
        <v>22953.5</v>
      </c>
    </row>
    <row r="91" spans="1:5" x14ac:dyDescent="0.25">
      <c r="A91" t="s">
        <v>84</v>
      </c>
      <c r="C91">
        <v>100</v>
      </c>
      <c r="E91">
        <f t="shared" si="1"/>
        <v>23053.5</v>
      </c>
    </row>
    <row r="92" spans="1:5" x14ac:dyDescent="0.25">
      <c r="A92" t="s">
        <v>85</v>
      </c>
      <c r="C92">
        <v>200</v>
      </c>
      <c r="E92">
        <f t="shared" si="1"/>
        <v>23253.5</v>
      </c>
    </row>
    <row r="93" spans="1:5" x14ac:dyDescent="0.25">
      <c r="A93" t="s">
        <v>86</v>
      </c>
      <c r="C93">
        <v>100</v>
      </c>
      <c r="E93">
        <f t="shared" si="1"/>
        <v>23353.5</v>
      </c>
    </row>
    <row r="94" spans="1:5" x14ac:dyDescent="0.25">
      <c r="A94" t="s">
        <v>87</v>
      </c>
      <c r="C94">
        <v>900</v>
      </c>
      <c r="E94">
        <f t="shared" si="1"/>
        <v>24253.5</v>
      </c>
    </row>
    <row r="95" spans="1:5" x14ac:dyDescent="0.25">
      <c r="A95" t="s">
        <v>88</v>
      </c>
      <c r="C95">
        <v>100</v>
      </c>
      <c r="E95">
        <f t="shared" si="1"/>
        <v>24353.5</v>
      </c>
    </row>
    <row r="96" spans="1:5" x14ac:dyDescent="0.25">
      <c r="A96" t="s">
        <v>89</v>
      </c>
      <c r="C96">
        <v>200</v>
      </c>
      <c r="E96">
        <f t="shared" si="1"/>
        <v>24553.5</v>
      </c>
    </row>
    <row r="97" spans="1:5" x14ac:dyDescent="0.25">
      <c r="A97" t="s">
        <v>90</v>
      </c>
      <c r="C97">
        <v>200</v>
      </c>
      <c r="E97">
        <f t="shared" si="1"/>
        <v>24753.5</v>
      </c>
    </row>
    <row r="98" spans="1:5" x14ac:dyDescent="0.25">
      <c r="A98" t="s">
        <v>91</v>
      </c>
      <c r="C98">
        <v>100</v>
      </c>
      <c r="E98">
        <f t="shared" si="1"/>
        <v>24853.5</v>
      </c>
    </row>
    <row r="99" spans="1:5" x14ac:dyDescent="0.25">
      <c r="A99" s="3" t="s">
        <v>7</v>
      </c>
      <c r="C99">
        <v>100</v>
      </c>
      <c r="E99">
        <f t="shared" si="1"/>
        <v>24953.5</v>
      </c>
    </row>
    <row r="100" spans="1:5" x14ac:dyDescent="0.25">
      <c r="A100" s="3" t="s">
        <v>116</v>
      </c>
      <c r="C100">
        <v>100</v>
      </c>
      <c r="E100">
        <f t="shared" si="1"/>
        <v>25053.5</v>
      </c>
    </row>
    <row r="101" spans="1:5" x14ac:dyDescent="0.25">
      <c r="A101" t="s">
        <v>92</v>
      </c>
      <c r="C101">
        <v>100</v>
      </c>
      <c r="E101">
        <f t="shared" si="1"/>
        <v>25153.5</v>
      </c>
    </row>
    <row r="102" spans="1:5" x14ac:dyDescent="0.25">
      <c r="A102" t="s">
        <v>93</v>
      </c>
      <c r="C102">
        <v>100</v>
      </c>
      <c r="E102">
        <f t="shared" si="1"/>
        <v>25253.5</v>
      </c>
    </row>
    <row r="103" spans="1:5" x14ac:dyDescent="0.25">
      <c r="A103" t="s">
        <v>94</v>
      </c>
      <c r="C103">
        <v>100</v>
      </c>
      <c r="E103">
        <f t="shared" si="1"/>
        <v>25353.5</v>
      </c>
    </row>
    <row r="104" spans="1:5" x14ac:dyDescent="0.25">
      <c r="A104" t="s">
        <v>95</v>
      </c>
      <c r="C104">
        <v>100</v>
      </c>
      <c r="E104">
        <f t="shared" si="1"/>
        <v>25453.5</v>
      </c>
    </row>
    <row r="105" spans="1:5" x14ac:dyDescent="0.25">
      <c r="A105" t="s">
        <v>33</v>
      </c>
      <c r="C105">
        <v>100</v>
      </c>
      <c r="E105">
        <f t="shared" si="1"/>
        <v>25553.5</v>
      </c>
    </row>
    <row r="106" spans="1:5" x14ac:dyDescent="0.25">
      <c r="A106" t="s">
        <v>96</v>
      </c>
      <c r="C106">
        <v>100</v>
      </c>
      <c r="E106">
        <f t="shared" si="1"/>
        <v>25653.5</v>
      </c>
    </row>
    <row r="107" spans="1:5" x14ac:dyDescent="0.25">
      <c r="A107" t="s">
        <v>97</v>
      </c>
      <c r="C107">
        <v>100</v>
      </c>
      <c r="E107">
        <f t="shared" si="1"/>
        <v>25753.5</v>
      </c>
    </row>
    <row r="108" spans="1:5" x14ac:dyDescent="0.25">
      <c r="A108" t="s">
        <v>98</v>
      </c>
      <c r="C108">
        <v>500</v>
      </c>
      <c r="E108">
        <f t="shared" si="1"/>
        <v>26253.5</v>
      </c>
    </row>
    <row r="109" spans="1:5" x14ac:dyDescent="0.25">
      <c r="A109" t="s">
        <v>123</v>
      </c>
      <c r="D109">
        <v>159.1</v>
      </c>
      <c r="E109">
        <f t="shared" si="1"/>
        <v>26094.400000000001</v>
      </c>
    </row>
    <row r="110" spans="1:5" x14ac:dyDescent="0.25">
      <c r="A110" t="s">
        <v>99</v>
      </c>
      <c r="C110">
        <v>100</v>
      </c>
      <c r="E110">
        <f t="shared" si="1"/>
        <v>26194.400000000001</v>
      </c>
    </row>
    <row r="111" spans="1:5" x14ac:dyDescent="0.25">
      <c r="A111" t="s">
        <v>100</v>
      </c>
      <c r="C111">
        <v>1000</v>
      </c>
      <c r="E111">
        <f t="shared" si="1"/>
        <v>27194.400000000001</v>
      </c>
    </row>
    <row r="112" spans="1:5" x14ac:dyDescent="0.25">
      <c r="A112" t="s">
        <v>101</v>
      </c>
      <c r="C112">
        <v>100</v>
      </c>
      <c r="E112">
        <f t="shared" si="1"/>
        <v>27294.400000000001</v>
      </c>
    </row>
    <row r="113" spans="1:5" x14ac:dyDescent="0.25">
      <c r="A113" t="s">
        <v>123</v>
      </c>
      <c r="D113">
        <v>2</v>
      </c>
      <c r="E113">
        <f t="shared" si="1"/>
        <v>27292.400000000001</v>
      </c>
    </row>
    <row r="114" spans="1:5" x14ac:dyDescent="0.25">
      <c r="A114" t="s">
        <v>102</v>
      </c>
      <c r="C114">
        <v>1000</v>
      </c>
      <c r="E114">
        <f t="shared" si="1"/>
        <v>28292.400000000001</v>
      </c>
    </row>
    <row r="115" spans="1:5" x14ac:dyDescent="0.25">
      <c r="A115" t="s">
        <v>103</v>
      </c>
      <c r="C115">
        <v>100</v>
      </c>
      <c r="E115">
        <f t="shared" si="1"/>
        <v>28392.400000000001</v>
      </c>
    </row>
    <row r="116" spans="1:5" x14ac:dyDescent="0.25">
      <c r="A116" t="s">
        <v>58</v>
      </c>
      <c r="C116">
        <v>150</v>
      </c>
      <c r="E116">
        <f t="shared" si="1"/>
        <v>28542.400000000001</v>
      </c>
    </row>
    <row r="117" spans="1:5" x14ac:dyDescent="0.25">
      <c r="A117" t="s">
        <v>105</v>
      </c>
      <c r="C117">
        <v>200</v>
      </c>
      <c r="E117">
        <f t="shared" si="1"/>
        <v>28742.400000000001</v>
      </c>
    </row>
    <row r="118" spans="1:5" x14ac:dyDescent="0.25">
      <c r="A118" t="s">
        <v>104</v>
      </c>
      <c r="C118">
        <v>250</v>
      </c>
      <c r="E118">
        <f t="shared" si="1"/>
        <v>28992.400000000001</v>
      </c>
    </row>
    <row r="119" spans="1:5" x14ac:dyDescent="0.25">
      <c r="A119" t="s">
        <v>70</v>
      </c>
      <c r="C119">
        <v>100</v>
      </c>
      <c r="E119">
        <f t="shared" si="1"/>
        <v>29092.400000000001</v>
      </c>
    </row>
    <row r="120" spans="1:5" x14ac:dyDescent="0.25">
      <c r="A120" t="s">
        <v>106</v>
      </c>
      <c r="C120">
        <v>200</v>
      </c>
      <c r="E120">
        <f t="shared" si="1"/>
        <v>29292.400000000001</v>
      </c>
    </row>
    <row r="121" spans="1:5" x14ac:dyDescent="0.25">
      <c r="A121" t="s">
        <v>107</v>
      </c>
      <c r="C121">
        <v>300</v>
      </c>
      <c r="E121">
        <f t="shared" si="1"/>
        <v>29592.400000000001</v>
      </c>
    </row>
    <row r="122" spans="1:5" x14ac:dyDescent="0.25">
      <c r="A122" t="s">
        <v>108</v>
      </c>
      <c r="C122">
        <v>50</v>
      </c>
      <c r="E122">
        <f t="shared" si="1"/>
        <v>29642.400000000001</v>
      </c>
    </row>
    <row r="123" spans="1:5" x14ac:dyDescent="0.25">
      <c r="A123" t="s">
        <v>109</v>
      </c>
      <c r="C123">
        <v>200</v>
      </c>
      <c r="E123">
        <f t="shared" si="1"/>
        <v>29842.400000000001</v>
      </c>
    </row>
    <row r="124" spans="1:5" x14ac:dyDescent="0.25">
      <c r="A124" t="s">
        <v>110</v>
      </c>
      <c r="C124">
        <v>100</v>
      </c>
      <c r="E124">
        <f t="shared" si="1"/>
        <v>29942.400000000001</v>
      </c>
    </row>
    <row r="125" spans="1:5" x14ac:dyDescent="0.25">
      <c r="A125" t="s">
        <v>111</v>
      </c>
      <c r="C125">
        <v>100</v>
      </c>
      <c r="E125">
        <f t="shared" si="1"/>
        <v>30042.400000000001</v>
      </c>
    </row>
    <row r="126" spans="1:5" x14ac:dyDescent="0.25">
      <c r="A126" t="s">
        <v>112</v>
      </c>
      <c r="C126">
        <v>100</v>
      </c>
      <c r="E126">
        <f t="shared" si="1"/>
        <v>30142.400000000001</v>
      </c>
    </row>
    <row r="127" spans="1:5" x14ac:dyDescent="0.25">
      <c r="A127" t="s">
        <v>114</v>
      </c>
      <c r="C127">
        <v>30</v>
      </c>
      <c r="E127">
        <f t="shared" si="1"/>
        <v>30172.400000000001</v>
      </c>
    </row>
    <row r="128" spans="1:5" x14ac:dyDescent="0.25">
      <c r="A128" t="s">
        <v>113</v>
      </c>
      <c r="C128">
        <v>500</v>
      </c>
      <c r="E128">
        <f t="shared" si="1"/>
        <v>30672.400000000001</v>
      </c>
    </row>
    <row r="129" spans="1:5" x14ac:dyDescent="0.25">
      <c r="A129" t="s">
        <v>115</v>
      </c>
      <c r="C129">
        <v>100</v>
      </c>
      <c r="E129">
        <f t="shared" si="1"/>
        <v>30772.400000000001</v>
      </c>
    </row>
    <row r="130" spans="1:5" x14ac:dyDescent="0.25">
      <c r="A130" t="s">
        <v>2</v>
      </c>
      <c r="B130">
        <v>5340</v>
      </c>
      <c r="E130">
        <f t="shared" si="1"/>
        <v>36112.400000000001</v>
      </c>
    </row>
    <row r="131" spans="1:5" x14ac:dyDescent="0.25">
      <c r="A131" t="s">
        <v>109</v>
      </c>
      <c r="C131">
        <v>246</v>
      </c>
      <c r="E131">
        <f t="shared" si="1"/>
        <v>36358.400000000001</v>
      </c>
    </row>
    <row r="132" spans="1:5" x14ac:dyDescent="0.25">
      <c r="A132" t="s">
        <v>119</v>
      </c>
      <c r="B132">
        <v>-5500</v>
      </c>
      <c r="C132">
        <v>5500</v>
      </c>
      <c r="E132">
        <f t="shared" si="1"/>
        <v>36358.400000000001</v>
      </c>
    </row>
    <row r="133" spans="1:5" x14ac:dyDescent="0.25">
      <c r="A133" t="s">
        <v>124</v>
      </c>
      <c r="C133">
        <v>30000</v>
      </c>
      <c r="E133">
        <f t="shared" si="1"/>
        <v>66358.399999999994</v>
      </c>
    </row>
    <row r="134" spans="1:5" x14ac:dyDescent="0.25">
      <c r="A134" t="s">
        <v>2</v>
      </c>
      <c r="B134">
        <v>-400</v>
      </c>
      <c r="C134">
        <v>400</v>
      </c>
      <c r="E134">
        <f t="shared" si="1"/>
        <v>66358.399999999994</v>
      </c>
    </row>
    <row r="135" spans="1:5" x14ac:dyDescent="0.25">
      <c r="A135" t="s">
        <v>125</v>
      </c>
      <c r="C135">
        <v>76.5</v>
      </c>
      <c r="E135">
        <f t="shared" si="1"/>
        <v>66434.899999999994</v>
      </c>
    </row>
    <row r="136" spans="1:5" x14ac:dyDescent="0.25">
      <c r="A136" t="s">
        <v>123</v>
      </c>
      <c r="D136">
        <v>110.03</v>
      </c>
      <c r="E136">
        <f t="shared" si="1"/>
        <v>66324.87</v>
      </c>
    </row>
    <row r="137" spans="1:5" x14ac:dyDescent="0.25">
      <c r="E137">
        <f t="shared" si="1"/>
        <v>66324.87</v>
      </c>
    </row>
    <row r="138" spans="1:5" x14ac:dyDescent="0.25">
      <c r="A138" t="s">
        <v>121</v>
      </c>
      <c r="B138">
        <f>SUM(B6:B137)</f>
        <v>290</v>
      </c>
      <c r="C138">
        <f>SUM(C7:C137)</f>
        <v>66422.5</v>
      </c>
      <c r="D138">
        <f>SUM(D6:D137)</f>
        <v>387.63</v>
      </c>
    </row>
    <row r="139" spans="1:5" x14ac:dyDescent="0.25">
      <c r="A139" t="s">
        <v>120</v>
      </c>
      <c r="B139">
        <f>B138/7</f>
        <v>41.428571428571431</v>
      </c>
      <c r="C139">
        <f>C138/7</f>
        <v>9488.9285714285706</v>
      </c>
      <c r="D139">
        <f>D138/7</f>
        <v>55.375714285714288</v>
      </c>
      <c r="E139">
        <f>E137/7</f>
        <v>9474.9814285714274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G10" sqref="G10"/>
    </sheetView>
  </sheetViews>
  <sheetFormatPr defaultRowHeight="15" x14ac:dyDescent="0.25"/>
  <cols>
    <col min="1" max="1" width="17.85546875" customWidth="1"/>
  </cols>
  <sheetData>
    <row r="1" spans="1:3" x14ac:dyDescent="0.25">
      <c r="A1" s="2" t="s">
        <v>36</v>
      </c>
    </row>
    <row r="2" spans="1:3" x14ac:dyDescent="0.25">
      <c r="A2" t="s">
        <v>38</v>
      </c>
      <c r="C2">
        <v>29</v>
      </c>
    </row>
    <row r="3" spans="1:3" x14ac:dyDescent="0.25">
      <c r="A3" t="s">
        <v>37</v>
      </c>
      <c r="C3">
        <v>1000</v>
      </c>
    </row>
    <row r="4" spans="1:3" x14ac:dyDescent="0.25">
      <c r="A4" t="s">
        <v>38</v>
      </c>
      <c r="C4">
        <v>99</v>
      </c>
    </row>
    <row r="5" spans="1:3" x14ac:dyDescent="0.25">
      <c r="A5" t="s">
        <v>37</v>
      </c>
      <c r="C5">
        <v>1000</v>
      </c>
    </row>
    <row r="6" spans="1:3" x14ac:dyDescent="0.25">
      <c r="A6" t="s">
        <v>141</v>
      </c>
      <c r="C6">
        <v>280.70999999999998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8"/>
  <sheetViews>
    <sheetView topLeftCell="A13" workbookViewId="0">
      <selection activeCell="C39" sqref="C39"/>
    </sheetView>
  </sheetViews>
  <sheetFormatPr defaultRowHeight="15" x14ac:dyDescent="0.25"/>
  <cols>
    <col min="1" max="1" width="18" customWidth="1"/>
    <col min="2" max="2" width="9.42578125" customWidth="1"/>
    <col min="3" max="3" width="9.140625" customWidth="1"/>
    <col min="5" max="5" width="9.140625" customWidth="1"/>
  </cols>
  <sheetData>
    <row r="1" spans="1:22" x14ac:dyDescent="0.25">
      <c r="A1" s="1" t="s">
        <v>0</v>
      </c>
      <c r="B1" s="1"/>
      <c r="C1">
        <v>2016</v>
      </c>
    </row>
    <row r="2" spans="1:22" x14ac:dyDescent="0.25">
      <c r="C2" t="s">
        <v>15</v>
      </c>
    </row>
    <row r="3" spans="1:22" x14ac:dyDescent="0.25">
      <c r="L3" t="s">
        <v>145</v>
      </c>
      <c r="P3" t="s">
        <v>146</v>
      </c>
      <c r="Q3">
        <v>1</v>
      </c>
      <c r="S3" t="s">
        <v>187</v>
      </c>
      <c r="T3">
        <v>1</v>
      </c>
      <c r="U3" t="s">
        <v>179</v>
      </c>
      <c r="V3">
        <v>650</v>
      </c>
    </row>
    <row r="4" spans="1:22" x14ac:dyDescent="0.25">
      <c r="A4" s="1" t="s">
        <v>1</v>
      </c>
      <c r="B4" s="1" t="s">
        <v>2</v>
      </c>
      <c r="C4" s="1" t="s">
        <v>117</v>
      </c>
      <c r="D4" s="1" t="s">
        <v>118</v>
      </c>
      <c r="E4" s="1" t="s">
        <v>3</v>
      </c>
      <c r="I4" t="s">
        <v>149</v>
      </c>
      <c r="J4">
        <v>150</v>
      </c>
      <c r="L4">
        <v>30</v>
      </c>
      <c r="M4">
        <v>83</v>
      </c>
      <c r="P4" t="s">
        <v>147</v>
      </c>
      <c r="Q4">
        <v>3</v>
      </c>
      <c r="S4" t="s">
        <v>188</v>
      </c>
      <c r="T4">
        <v>1</v>
      </c>
      <c r="U4" t="s">
        <v>173</v>
      </c>
      <c r="V4">
        <v>100</v>
      </c>
    </row>
    <row r="5" spans="1:22" x14ac:dyDescent="0.25">
      <c r="A5" s="6">
        <v>42370</v>
      </c>
      <c r="E5">
        <v>66034.87</v>
      </c>
      <c r="I5" t="s">
        <v>170</v>
      </c>
      <c r="J5">
        <v>1</v>
      </c>
      <c r="P5" t="s">
        <v>148</v>
      </c>
      <c r="Q5">
        <v>1</v>
      </c>
      <c r="S5" t="s">
        <v>189</v>
      </c>
      <c r="T5">
        <v>1</v>
      </c>
      <c r="U5" t="s">
        <v>200</v>
      </c>
      <c r="V5">
        <v>100</v>
      </c>
    </row>
    <row r="6" spans="1:22" x14ac:dyDescent="0.25">
      <c r="A6" s="6" t="s">
        <v>213</v>
      </c>
      <c r="B6">
        <v>290</v>
      </c>
      <c r="E6">
        <f>E5+B6+C6-D6</f>
        <v>66324.87</v>
      </c>
      <c r="I6" t="s">
        <v>219</v>
      </c>
      <c r="J6">
        <v>1</v>
      </c>
    </row>
    <row r="7" spans="1:22" x14ac:dyDescent="0.25">
      <c r="A7" t="s">
        <v>126</v>
      </c>
      <c r="D7">
        <v>60000</v>
      </c>
      <c r="E7">
        <f>E6+B7+C7-D7</f>
        <v>6324.8699999999953</v>
      </c>
      <c r="I7" t="s">
        <v>177</v>
      </c>
      <c r="J7">
        <v>1</v>
      </c>
      <c r="P7" t="s">
        <v>149</v>
      </c>
      <c r="Q7">
        <v>1</v>
      </c>
      <c r="S7" t="s">
        <v>190</v>
      </c>
      <c r="T7">
        <v>1</v>
      </c>
      <c r="U7" t="s">
        <v>151</v>
      </c>
      <c r="V7">
        <v>150</v>
      </c>
    </row>
    <row r="8" spans="1:22" x14ac:dyDescent="0.25">
      <c r="A8" t="s">
        <v>127</v>
      </c>
      <c r="C8">
        <v>5000</v>
      </c>
      <c r="E8">
        <f t="shared" ref="E8:E42" si="0">E7+B8+C8-D8</f>
        <v>11324.869999999995</v>
      </c>
      <c r="I8" t="s">
        <v>220</v>
      </c>
      <c r="J8">
        <v>1</v>
      </c>
      <c r="P8" t="s">
        <v>150</v>
      </c>
      <c r="Q8">
        <v>1</v>
      </c>
      <c r="S8" t="s">
        <v>190</v>
      </c>
      <c r="T8">
        <v>1</v>
      </c>
      <c r="U8" t="s">
        <v>187</v>
      </c>
      <c r="V8">
        <v>200</v>
      </c>
    </row>
    <row r="9" spans="1:22" x14ac:dyDescent="0.25">
      <c r="A9" t="s">
        <v>122</v>
      </c>
      <c r="D9">
        <v>83</v>
      </c>
      <c r="E9">
        <f t="shared" si="0"/>
        <v>11241.869999999995</v>
      </c>
      <c r="I9" t="s">
        <v>221</v>
      </c>
      <c r="J9">
        <v>2</v>
      </c>
    </row>
    <row r="10" spans="1:22" x14ac:dyDescent="0.25">
      <c r="A10" t="s">
        <v>209</v>
      </c>
      <c r="D10">
        <v>81.5</v>
      </c>
      <c r="E10">
        <f t="shared" si="0"/>
        <v>11160.369999999995</v>
      </c>
      <c r="I10" t="s">
        <v>185</v>
      </c>
      <c r="J10">
        <v>1</v>
      </c>
      <c r="P10" t="s">
        <v>151</v>
      </c>
      <c r="Q10">
        <v>1</v>
      </c>
      <c r="S10" t="s">
        <v>191</v>
      </c>
      <c r="T10">
        <v>1</v>
      </c>
      <c r="U10" t="s">
        <v>193</v>
      </c>
      <c r="V10">
        <v>200</v>
      </c>
    </row>
    <row r="11" spans="1:22" x14ac:dyDescent="0.25">
      <c r="A11" t="s">
        <v>211</v>
      </c>
      <c r="C11">
        <v>8300</v>
      </c>
      <c r="E11">
        <f t="shared" si="0"/>
        <v>19460.369999999995</v>
      </c>
      <c r="I11" t="s">
        <v>222</v>
      </c>
      <c r="J11">
        <v>1</v>
      </c>
      <c r="P11" t="s">
        <v>152</v>
      </c>
      <c r="Q11">
        <v>2</v>
      </c>
      <c r="S11" t="s">
        <v>192</v>
      </c>
      <c r="T11">
        <v>1</v>
      </c>
      <c r="U11" t="s">
        <v>202</v>
      </c>
      <c r="V11">
        <v>500</v>
      </c>
    </row>
    <row r="12" spans="1:22" x14ac:dyDescent="0.25">
      <c r="A12" t="s">
        <v>212</v>
      </c>
      <c r="C12">
        <v>2750</v>
      </c>
      <c r="E12">
        <f t="shared" si="0"/>
        <v>22210.369999999995</v>
      </c>
      <c r="I12" t="s">
        <v>223</v>
      </c>
      <c r="J12">
        <v>1</v>
      </c>
      <c r="P12" t="s">
        <v>153</v>
      </c>
      <c r="Q12">
        <v>1</v>
      </c>
      <c r="S12" t="s">
        <v>193</v>
      </c>
      <c r="T12">
        <v>1</v>
      </c>
      <c r="U12" t="s">
        <v>206</v>
      </c>
      <c r="V12">
        <v>650</v>
      </c>
    </row>
    <row r="13" spans="1:22" x14ac:dyDescent="0.25">
      <c r="A13" t="s">
        <v>214</v>
      </c>
      <c r="C13">
        <v>7600</v>
      </c>
      <c r="E13">
        <f t="shared" si="0"/>
        <v>29810.369999999995</v>
      </c>
      <c r="I13" t="s">
        <v>206</v>
      </c>
      <c r="J13">
        <v>3</v>
      </c>
      <c r="P13" t="s">
        <v>154</v>
      </c>
      <c r="Q13">
        <v>1</v>
      </c>
      <c r="S13" t="s">
        <v>194</v>
      </c>
      <c r="T13">
        <v>1</v>
      </c>
      <c r="U13" t="s">
        <v>177</v>
      </c>
      <c r="V13">
        <v>200</v>
      </c>
    </row>
    <row r="14" spans="1:22" x14ac:dyDescent="0.25">
      <c r="A14" t="s">
        <v>122</v>
      </c>
      <c r="D14">
        <v>12</v>
      </c>
      <c r="E14">
        <f t="shared" si="0"/>
        <v>29798.369999999995</v>
      </c>
      <c r="I14" t="s">
        <v>224</v>
      </c>
      <c r="J14">
        <v>1</v>
      </c>
      <c r="P14" t="s">
        <v>152</v>
      </c>
      <c r="Q14">
        <v>1</v>
      </c>
      <c r="S14" t="s">
        <v>195</v>
      </c>
      <c r="T14">
        <v>1</v>
      </c>
    </row>
    <row r="15" spans="1:22" x14ac:dyDescent="0.25">
      <c r="A15" t="s">
        <v>215</v>
      </c>
      <c r="D15">
        <v>8590</v>
      </c>
      <c r="E15">
        <f t="shared" si="0"/>
        <v>21208.369999999995</v>
      </c>
      <c r="I15" t="s">
        <v>160</v>
      </c>
      <c r="J15">
        <v>1</v>
      </c>
      <c r="P15" t="s">
        <v>155</v>
      </c>
      <c r="Q15">
        <v>1</v>
      </c>
      <c r="S15" t="s">
        <v>196</v>
      </c>
      <c r="T15">
        <v>1</v>
      </c>
    </row>
    <row r="16" spans="1:22" x14ac:dyDescent="0.25">
      <c r="A16" t="s">
        <v>216</v>
      </c>
      <c r="D16">
        <v>14850</v>
      </c>
      <c r="E16">
        <f t="shared" si="0"/>
        <v>6358.3699999999953</v>
      </c>
      <c r="I16" t="s">
        <v>225</v>
      </c>
      <c r="J16">
        <v>1</v>
      </c>
      <c r="P16" t="s">
        <v>156</v>
      </c>
      <c r="Q16">
        <v>1</v>
      </c>
      <c r="S16" t="s">
        <v>197</v>
      </c>
      <c r="T16">
        <v>1</v>
      </c>
    </row>
    <row r="17" spans="1:20" x14ac:dyDescent="0.25">
      <c r="A17" t="s">
        <v>217</v>
      </c>
      <c r="D17">
        <v>75</v>
      </c>
      <c r="E17">
        <f t="shared" si="0"/>
        <v>6283.3699999999953</v>
      </c>
      <c r="I17" t="s">
        <v>161</v>
      </c>
      <c r="J17">
        <v>1</v>
      </c>
      <c r="P17" t="s">
        <v>157</v>
      </c>
      <c r="Q17">
        <v>2</v>
      </c>
      <c r="S17" t="s">
        <v>198</v>
      </c>
      <c r="T17">
        <v>1</v>
      </c>
    </row>
    <row r="18" spans="1:20" x14ac:dyDescent="0.25">
      <c r="A18" t="s">
        <v>218</v>
      </c>
      <c r="D18">
        <v>5340</v>
      </c>
      <c r="E18">
        <f t="shared" si="0"/>
        <v>943.36999999999534</v>
      </c>
      <c r="I18" t="s">
        <v>162</v>
      </c>
      <c r="J18">
        <v>1</v>
      </c>
      <c r="P18" t="s">
        <v>158</v>
      </c>
      <c r="Q18">
        <v>1</v>
      </c>
      <c r="S18" t="s">
        <v>199</v>
      </c>
      <c r="T18">
        <v>1</v>
      </c>
    </row>
    <row r="19" spans="1:20" x14ac:dyDescent="0.25">
      <c r="A19" t="s">
        <v>122</v>
      </c>
      <c r="D19">
        <v>5.5</v>
      </c>
      <c r="E19">
        <f t="shared" si="0"/>
        <v>937.86999999999534</v>
      </c>
      <c r="I19" t="s">
        <v>226</v>
      </c>
      <c r="J19">
        <v>2</v>
      </c>
      <c r="P19" t="s">
        <v>159</v>
      </c>
      <c r="Q19">
        <v>2</v>
      </c>
      <c r="S19" t="s">
        <v>193</v>
      </c>
      <c r="T19">
        <v>1</v>
      </c>
    </row>
    <row r="20" spans="1:20" x14ac:dyDescent="0.25">
      <c r="A20" t="s">
        <v>211</v>
      </c>
      <c r="C20">
        <v>6400</v>
      </c>
      <c r="E20">
        <f t="shared" si="0"/>
        <v>7337.8699999999953</v>
      </c>
      <c r="I20" t="s">
        <v>157</v>
      </c>
      <c r="J20">
        <v>2</v>
      </c>
      <c r="P20" t="s">
        <v>160</v>
      </c>
      <c r="Q20">
        <v>1</v>
      </c>
      <c r="S20" t="s">
        <v>203</v>
      </c>
      <c r="T20">
        <v>1</v>
      </c>
    </row>
    <row r="21" spans="1:20" x14ac:dyDescent="0.25">
      <c r="A21" t="s">
        <v>122</v>
      </c>
      <c r="D21">
        <v>122.5</v>
      </c>
      <c r="E21">
        <f t="shared" si="0"/>
        <v>7215.3699999999953</v>
      </c>
      <c r="I21" t="s">
        <v>227</v>
      </c>
      <c r="J21">
        <v>4</v>
      </c>
      <c r="P21" t="s">
        <v>161</v>
      </c>
      <c r="Q21">
        <v>1</v>
      </c>
      <c r="S21" t="s">
        <v>193</v>
      </c>
      <c r="T21">
        <v>6</v>
      </c>
    </row>
    <row r="22" spans="1:20" x14ac:dyDescent="0.25">
      <c r="A22" t="s">
        <v>228</v>
      </c>
      <c r="D22">
        <v>6300</v>
      </c>
      <c r="E22">
        <f t="shared" si="0"/>
        <v>915.36999999999534</v>
      </c>
      <c r="I22" t="s">
        <v>175</v>
      </c>
      <c r="J22">
        <v>1</v>
      </c>
      <c r="P22" t="s">
        <v>162</v>
      </c>
      <c r="Q22">
        <v>1</v>
      </c>
      <c r="S22" t="s">
        <v>204</v>
      </c>
      <c r="T22">
        <v>1</v>
      </c>
    </row>
    <row r="23" spans="1:20" x14ac:dyDescent="0.25">
      <c r="A23" t="s">
        <v>122</v>
      </c>
      <c r="D23">
        <v>51</v>
      </c>
      <c r="E23">
        <f t="shared" si="0"/>
        <v>864.36999999999534</v>
      </c>
      <c r="P23" t="s">
        <v>163</v>
      </c>
      <c r="Q23">
        <v>1</v>
      </c>
      <c r="S23" t="s">
        <v>205</v>
      </c>
      <c r="T23">
        <v>3</v>
      </c>
    </row>
    <row r="24" spans="1:20" x14ac:dyDescent="0.25">
      <c r="A24" t="s">
        <v>229</v>
      </c>
      <c r="C24">
        <v>100</v>
      </c>
      <c r="E24">
        <f t="shared" si="0"/>
        <v>964.36999999999534</v>
      </c>
      <c r="P24" t="s">
        <v>165</v>
      </c>
      <c r="Q24">
        <v>1</v>
      </c>
      <c r="S24" t="s">
        <v>207</v>
      </c>
      <c r="T24">
        <v>1</v>
      </c>
    </row>
    <row r="25" spans="1:20" x14ac:dyDescent="0.25">
      <c r="A25" t="s">
        <v>230</v>
      </c>
      <c r="D25">
        <v>1</v>
      </c>
      <c r="E25">
        <f t="shared" si="0"/>
        <v>963.36999999999534</v>
      </c>
      <c r="P25" t="s">
        <v>166</v>
      </c>
      <c r="Q25">
        <v>1</v>
      </c>
      <c r="S25" t="s">
        <v>182</v>
      </c>
      <c r="T25">
        <v>1</v>
      </c>
    </row>
    <row r="26" spans="1:20" x14ac:dyDescent="0.25">
      <c r="A26" t="s">
        <v>231</v>
      </c>
      <c r="C26">
        <v>3810</v>
      </c>
      <c r="E26">
        <f t="shared" si="0"/>
        <v>4773.3699999999953</v>
      </c>
      <c r="P26" t="s">
        <v>167</v>
      </c>
      <c r="Q26">
        <v>1</v>
      </c>
      <c r="S26" t="s">
        <v>208</v>
      </c>
      <c r="T26">
        <v>2</v>
      </c>
    </row>
    <row r="27" spans="1:20" x14ac:dyDescent="0.25">
      <c r="A27" t="s">
        <v>232</v>
      </c>
      <c r="C27">
        <v>6422</v>
      </c>
      <c r="E27">
        <f t="shared" si="0"/>
        <v>11195.369999999995</v>
      </c>
      <c r="P27" t="s">
        <v>168</v>
      </c>
      <c r="Q27">
        <v>1</v>
      </c>
      <c r="S27" t="s">
        <v>210</v>
      </c>
      <c r="T27">
        <v>1</v>
      </c>
    </row>
    <row r="28" spans="1:20" x14ac:dyDescent="0.25">
      <c r="A28" t="s">
        <v>234</v>
      </c>
      <c r="C28">
        <v>425</v>
      </c>
      <c r="E28">
        <f t="shared" si="0"/>
        <v>11620.369999999995</v>
      </c>
    </row>
    <row r="29" spans="1:20" x14ac:dyDescent="0.25">
      <c r="A29" t="s">
        <v>230</v>
      </c>
      <c r="D29">
        <v>132.77000000000001</v>
      </c>
      <c r="E29">
        <f t="shared" si="0"/>
        <v>11487.599999999995</v>
      </c>
      <c r="P29" t="s">
        <v>169</v>
      </c>
      <c r="Q29">
        <v>1</v>
      </c>
    </row>
    <row r="30" spans="1:20" x14ac:dyDescent="0.25">
      <c r="A30" t="s">
        <v>233</v>
      </c>
      <c r="D30">
        <v>10000</v>
      </c>
      <c r="E30">
        <f t="shared" si="0"/>
        <v>1487.5999999999949</v>
      </c>
      <c r="P30" t="s">
        <v>170</v>
      </c>
      <c r="Q30">
        <v>1</v>
      </c>
    </row>
    <row r="31" spans="1:20" x14ac:dyDescent="0.25">
      <c r="A31" t="s">
        <v>245</v>
      </c>
      <c r="D31">
        <v>40</v>
      </c>
      <c r="E31">
        <f t="shared" si="0"/>
        <v>1447.5999999999949</v>
      </c>
      <c r="P31" t="s">
        <v>171</v>
      </c>
      <c r="Q31">
        <v>1</v>
      </c>
    </row>
    <row r="32" spans="1:20" x14ac:dyDescent="0.25">
      <c r="A32" t="s">
        <v>230</v>
      </c>
      <c r="D32">
        <v>38.25</v>
      </c>
      <c r="E32">
        <f t="shared" si="0"/>
        <v>1409.3499999999949</v>
      </c>
      <c r="P32" t="s">
        <v>172</v>
      </c>
      <c r="Q32">
        <v>1</v>
      </c>
    </row>
    <row r="33" spans="1:17" x14ac:dyDescent="0.25">
      <c r="A33" t="s">
        <v>230</v>
      </c>
      <c r="D33">
        <v>75</v>
      </c>
      <c r="E33">
        <f t="shared" si="0"/>
        <v>1334.3499999999949</v>
      </c>
      <c r="P33" t="s">
        <v>170</v>
      </c>
      <c r="Q33">
        <v>1</v>
      </c>
    </row>
    <row r="34" spans="1:17" x14ac:dyDescent="0.25">
      <c r="A34" t="s">
        <v>246</v>
      </c>
      <c r="C34">
        <v>7128</v>
      </c>
      <c r="E34">
        <f t="shared" si="0"/>
        <v>8462.3499999999949</v>
      </c>
      <c r="P34" t="s">
        <v>173</v>
      </c>
      <c r="Q34">
        <v>1</v>
      </c>
    </row>
    <row r="35" spans="1:17" x14ac:dyDescent="0.25">
      <c r="A35" t="s">
        <v>230</v>
      </c>
      <c r="D35">
        <v>79.5</v>
      </c>
      <c r="E35">
        <f t="shared" si="0"/>
        <v>8382.8499999999949</v>
      </c>
      <c r="P35" t="s">
        <v>174</v>
      </c>
      <c r="Q35">
        <v>2</v>
      </c>
    </row>
    <row r="36" spans="1:17" x14ac:dyDescent="0.25">
      <c r="A36" t="s">
        <v>230</v>
      </c>
      <c r="D36">
        <v>0.75</v>
      </c>
      <c r="E36">
        <f t="shared" si="0"/>
        <v>8382.0999999999949</v>
      </c>
      <c r="P36" t="s">
        <v>175</v>
      </c>
      <c r="Q36">
        <v>1</v>
      </c>
    </row>
    <row r="37" spans="1:17" x14ac:dyDescent="0.25">
      <c r="E37">
        <f t="shared" si="0"/>
        <v>8382.0999999999949</v>
      </c>
      <c r="P37" t="s">
        <v>176</v>
      </c>
      <c r="Q37">
        <v>1</v>
      </c>
    </row>
    <row r="38" spans="1:17" x14ac:dyDescent="0.25">
      <c r="E38">
        <f t="shared" si="0"/>
        <v>8382.0999999999949</v>
      </c>
      <c r="P38" t="s">
        <v>177</v>
      </c>
      <c r="Q38">
        <v>1</v>
      </c>
    </row>
    <row r="39" spans="1:17" x14ac:dyDescent="0.25">
      <c r="E39">
        <f t="shared" si="0"/>
        <v>8382.0999999999949</v>
      </c>
      <c r="P39" t="s">
        <v>178</v>
      </c>
      <c r="Q39">
        <v>2</v>
      </c>
    </row>
    <row r="40" spans="1:17" x14ac:dyDescent="0.25">
      <c r="E40">
        <f t="shared" si="0"/>
        <v>8382.0999999999949</v>
      </c>
      <c r="P40" t="s">
        <v>179</v>
      </c>
      <c r="Q40">
        <v>1</v>
      </c>
    </row>
    <row r="41" spans="1:17" x14ac:dyDescent="0.25">
      <c r="E41">
        <f t="shared" si="0"/>
        <v>8382.0999999999949</v>
      </c>
      <c r="P41" t="s">
        <v>180</v>
      </c>
      <c r="Q41">
        <v>1</v>
      </c>
    </row>
    <row r="42" spans="1:17" x14ac:dyDescent="0.25">
      <c r="E42">
        <f t="shared" si="0"/>
        <v>8382.0999999999949</v>
      </c>
      <c r="P42" t="s">
        <v>181</v>
      </c>
      <c r="Q42">
        <v>2</v>
      </c>
    </row>
    <row r="43" spans="1:17" x14ac:dyDescent="0.25">
      <c r="P43" t="s">
        <v>182</v>
      </c>
      <c r="Q43">
        <v>1</v>
      </c>
    </row>
    <row r="44" spans="1:17" x14ac:dyDescent="0.25">
      <c r="P44" t="s">
        <v>183</v>
      </c>
      <c r="Q44">
        <v>2</v>
      </c>
    </row>
    <row r="45" spans="1:17" x14ac:dyDescent="0.25">
      <c r="P45" t="s">
        <v>184</v>
      </c>
      <c r="Q45">
        <v>1</v>
      </c>
    </row>
    <row r="46" spans="1:17" x14ac:dyDescent="0.25">
      <c r="P46" t="s">
        <v>185</v>
      </c>
      <c r="Q46">
        <v>1</v>
      </c>
    </row>
    <row r="47" spans="1:17" x14ac:dyDescent="0.25">
      <c r="P47" t="s">
        <v>186</v>
      </c>
      <c r="Q47">
        <v>1</v>
      </c>
    </row>
    <row r="48" spans="1:17" x14ac:dyDescent="0.25">
      <c r="P48" t="s">
        <v>201</v>
      </c>
      <c r="Q48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B11" sqref="B11"/>
    </sheetView>
  </sheetViews>
  <sheetFormatPr defaultRowHeight="15" x14ac:dyDescent="0.25"/>
  <cols>
    <col min="1" max="1" width="18.140625" customWidth="1"/>
    <col min="2" max="3" width="17.85546875" customWidth="1"/>
    <col min="4" max="5" width="18" customWidth="1"/>
  </cols>
  <sheetData>
    <row r="1" spans="1:5" x14ac:dyDescent="0.25">
      <c r="A1" t="s">
        <v>0</v>
      </c>
      <c r="C1" t="s">
        <v>128</v>
      </c>
      <c r="E1" t="s">
        <v>129</v>
      </c>
    </row>
    <row r="3" spans="1:5" x14ac:dyDescent="0.25">
      <c r="A3" t="s">
        <v>137</v>
      </c>
    </row>
    <row r="4" spans="1:5" x14ac:dyDescent="0.25">
      <c r="A4" t="s">
        <v>1</v>
      </c>
      <c r="B4" t="s">
        <v>130</v>
      </c>
      <c r="C4" t="s">
        <v>131</v>
      </c>
      <c r="D4" t="s">
        <v>132</v>
      </c>
    </row>
    <row r="5" spans="1:5" x14ac:dyDescent="0.25">
      <c r="A5" t="s">
        <v>133</v>
      </c>
      <c r="B5">
        <v>4460</v>
      </c>
      <c r="D5">
        <f>B5+C5</f>
        <v>4460</v>
      </c>
    </row>
    <row r="6" spans="1:5" x14ac:dyDescent="0.25">
      <c r="A6" t="s">
        <v>17</v>
      </c>
      <c r="B6">
        <v>10500</v>
      </c>
      <c r="D6">
        <f>D5+B6-C6</f>
        <v>14960</v>
      </c>
    </row>
    <row r="7" spans="1:5" x14ac:dyDescent="0.25">
      <c r="A7" t="s">
        <v>134</v>
      </c>
      <c r="B7">
        <v>12610</v>
      </c>
      <c r="D7">
        <f>D6+B7-C7</f>
        <v>27570</v>
      </c>
    </row>
    <row r="8" spans="1:5" x14ac:dyDescent="0.25">
      <c r="A8" t="s">
        <v>135</v>
      </c>
      <c r="B8">
        <v>8986</v>
      </c>
      <c r="D8">
        <f t="shared" ref="D8:D14" si="0">D7+B8-C8</f>
        <v>36556</v>
      </c>
    </row>
    <row r="9" spans="1:5" x14ac:dyDescent="0.25">
      <c r="A9" t="s">
        <v>136</v>
      </c>
      <c r="B9">
        <v>30000</v>
      </c>
      <c r="D9">
        <f t="shared" si="0"/>
        <v>66556</v>
      </c>
    </row>
    <row r="10" spans="1:5" x14ac:dyDescent="0.25">
      <c r="A10" t="s">
        <v>122</v>
      </c>
      <c r="C10">
        <v>387.63</v>
      </c>
      <c r="D10">
        <f t="shared" si="0"/>
        <v>66168.37</v>
      </c>
    </row>
    <row r="11" spans="1:5" x14ac:dyDescent="0.25">
      <c r="A11" t="s">
        <v>125</v>
      </c>
      <c r="B11">
        <v>76.5</v>
      </c>
      <c r="D11">
        <f t="shared" si="0"/>
        <v>66244.87</v>
      </c>
    </row>
    <row r="12" spans="1:5" x14ac:dyDescent="0.25">
      <c r="A12" t="s">
        <v>138</v>
      </c>
      <c r="D12">
        <f t="shared" si="0"/>
        <v>66244.87</v>
      </c>
    </row>
    <row r="13" spans="1:5" x14ac:dyDescent="0.25">
      <c r="A13" t="s">
        <v>139</v>
      </c>
      <c r="C13">
        <v>60000</v>
      </c>
      <c r="D13">
        <f t="shared" si="0"/>
        <v>6244.8699999999953</v>
      </c>
    </row>
    <row r="14" spans="1:5" x14ac:dyDescent="0.25">
      <c r="A14" t="s">
        <v>140</v>
      </c>
      <c r="B14">
        <v>5000</v>
      </c>
      <c r="D14">
        <f t="shared" si="0"/>
        <v>11244.869999999995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"/>
  <sheetViews>
    <sheetView workbookViewId="0">
      <selection sqref="A1:F1"/>
    </sheetView>
  </sheetViews>
  <sheetFormatPr defaultRowHeight="15" x14ac:dyDescent="0.25"/>
  <cols>
    <col min="1" max="1" width="18.7109375" customWidth="1"/>
    <col min="2" max="2" width="18.28515625" customWidth="1"/>
    <col min="3" max="3" width="18.42578125" customWidth="1"/>
    <col min="4" max="4" width="18.85546875" customWidth="1"/>
  </cols>
  <sheetData>
    <row r="1" spans="1:12" x14ac:dyDescent="0.25">
      <c r="A1" t="s">
        <v>0</v>
      </c>
      <c r="C1" t="s">
        <v>128</v>
      </c>
      <c r="E1" t="s">
        <v>129</v>
      </c>
    </row>
    <row r="3" spans="1:12" x14ac:dyDescent="0.25">
      <c r="A3" t="s">
        <v>138</v>
      </c>
    </row>
    <row r="4" spans="1:12" x14ac:dyDescent="0.25">
      <c r="A4" t="s">
        <v>1</v>
      </c>
      <c r="B4" t="s">
        <v>130</v>
      </c>
      <c r="C4" t="s">
        <v>131</v>
      </c>
      <c r="D4" t="s">
        <v>132</v>
      </c>
    </row>
    <row r="5" spans="1:12" x14ac:dyDescent="0.25">
      <c r="A5" t="s">
        <v>241</v>
      </c>
      <c r="D5">
        <v>11324.87</v>
      </c>
    </row>
    <row r="6" spans="1:12" x14ac:dyDescent="0.25">
      <c r="A6" t="s">
        <v>237</v>
      </c>
      <c r="B6">
        <v>11050</v>
      </c>
      <c r="D6">
        <f>D5+B6-C6</f>
        <v>22374.870000000003</v>
      </c>
    </row>
    <row r="7" spans="1:12" x14ac:dyDescent="0.25">
      <c r="A7" t="s">
        <v>214</v>
      </c>
      <c r="B7">
        <v>7600</v>
      </c>
      <c r="D7">
        <f>D6+B7-C7</f>
        <v>29974.870000000003</v>
      </c>
      <c r="L7" t="s">
        <v>244</v>
      </c>
    </row>
    <row r="8" spans="1:12" x14ac:dyDescent="0.25">
      <c r="A8" t="s">
        <v>238</v>
      </c>
      <c r="B8">
        <v>6400</v>
      </c>
      <c r="D8">
        <f t="shared" ref="D8:D16" si="0">D7+B8-C8</f>
        <v>36374.870000000003</v>
      </c>
    </row>
    <row r="9" spans="1:12" x14ac:dyDescent="0.25">
      <c r="A9" t="s">
        <v>239</v>
      </c>
      <c r="B9">
        <v>100</v>
      </c>
      <c r="D9">
        <f t="shared" si="0"/>
        <v>36474.870000000003</v>
      </c>
    </row>
    <row r="10" spans="1:12" x14ac:dyDescent="0.25">
      <c r="A10" t="s">
        <v>240</v>
      </c>
      <c r="B10">
        <v>10657</v>
      </c>
      <c r="D10">
        <f t="shared" si="0"/>
        <v>47131.87</v>
      </c>
    </row>
    <row r="11" spans="1:12" x14ac:dyDescent="0.25">
      <c r="A11" t="s">
        <v>242</v>
      </c>
      <c r="C11">
        <v>564.27</v>
      </c>
      <c r="D11">
        <f t="shared" si="0"/>
        <v>46567.600000000006</v>
      </c>
    </row>
    <row r="12" spans="1:12" x14ac:dyDescent="0.25">
      <c r="A12" t="s">
        <v>215</v>
      </c>
      <c r="C12">
        <v>8590</v>
      </c>
      <c r="D12">
        <f t="shared" si="0"/>
        <v>37977.600000000006</v>
      </c>
    </row>
    <row r="13" spans="1:12" x14ac:dyDescent="0.25">
      <c r="A13" t="s">
        <v>243</v>
      </c>
      <c r="C13">
        <v>14850</v>
      </c>
      <c r="D13">
        <f t="shared" si="0"/>
        <v>23127.600000000006</v>
      </c>
    </row>
    <row r="14" spans="1:12" x14ac:dyDescent="0.25">
      <c r="A14" t="s">
        <v>218</v>
      </c>
      <c r="C14">
        <v>5340</v>
      </c>
      <c r="D14">
        <f t="shared" si="0"/>
        <v>17787.600000000006</v>
      </c>
    </row>
    <row r="15" spans="1:12" x14ac:dyDescent="0.25">
      <c r="A15" t="s">
        <v>218</v>
      </c>
      <c r="C15">
        <v>6300</v>
      </c>
      <c r="D15">
        <f t="shared" si="0"/>
        <v>11487.600000000006</v>
      </c>
    </row>
    <row r="16" spans="1:12" x14ac:dyDescent="0.25">
      <c r="A16" t="s">
        <v>243</v>
      </c>
      <c r="C16">
        <v>10000</v>
      </c>
      <c r="D16">
        <f t="shared" si="0"/>
        <v>1487.6000000000058</v>
      </c>
    </row>
    <row r="17" spans="2:3" x14ac:dyDescent="0.25">
      <c r="B17">
        <f>SUM(B6:B16)</f>
        <v>35807</v>
      </c>
      <c r="C17">
        <f>SUM(C6:C16)</f>
        <v>45644.270000000004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A476-7C97-4E3A-8CE5-DAD830F4B2D4}">
  <dimension ref="A1:H23"/>
  <sheetViews>
    <sheetView workbookViewId="0">
      <selection activeCell="A2" sqref="A2"/>
    </sheetView>
  </sheetViews>
  <sheetFormatPr defaultRowHeight="15" x14ac:dyDescent="0.25"/>
  <cols>
    <col min="1" max="1" width="17.85546875" customWidth="1"/>
    <col min="2" max="2" width="9.42578125" customWidth="1"/>
    <col min="3" max="3" width="15" customWidth="1"/>
    <col min="4" max="4" width="17.85546875" customWidth="1"/>
    <col min="5" max="5" width="18.42578125" customWidth="1"/>
  </cols>
  <sheetData>
    <row r="1" spans="1:8" x14ac:dyDescent="0.25">
      <c r="A1" s="1" t="s">
        <v>0</v>
      </c>
      <c r="B1" s="1"/>
      <c r="C1" s="1" t="s">
        <v>128</v>
      </c>
      <c r="D1" s="1"/>
      <c r="E1" s="1" t="s">
        <v>129</v>
      </c>
      <c r="F1" s="1"/>
    </row>
    <row r="2" spans="1:8" x14ac:dyDescent="0.25">
      <c r="A2" t="s">
        <v>269</v>
      </c>
    </row>
    <row r="3" spans="1:8" x14ac:dyDescent="0.25">
      <c r="B3" t="s">
        <v>2</v>
      </c>
      <c r="C3" t="s">
        <v>261</v>
      </c>
      <c r="D3" t="s">
        <v>260</v>
      </c>
      <c r="E3" t="s">
        <v>3</v>
      </c>
    </row>
    <row r="4" spans="1:8" x14ac:dyDescent="0.25">
      <c r="A4" t="s">
        <v>259</v>
      </c>
      <c r="B4">
        <v>290</v>
      </c>
      <c r="E4">
        <v>1487.6</v>
      </c>
    </row>
    <row r="5" spans="1:8" x14ac:dyDescent="0.25">
      <c r="A5" t="s">
        <v>262</v>
      </c>
      <c r="E5">
        <f>E4+B5+C5-D5</f>
        <v>1487.6</v>
      </c>
    </row>
    <row r="6" spans="1:8" x14ac:dyDescent="0.25">
      <c r="A6" t="s">
        <v>263</v>
      </c>
      <c r="C6">
        <v>10380</v>
      </c>
      <c r="E6">
        <f>E5+B6+C6-D6</f>
        <v>11867.6</v>
      </c>
    </row>
    <row r="7" spans="1:8" x14ac:dyDescent="0.25">
      <c r="A7" t="s">
        <v>264</v>
      </c>
      <c r="D7">
        <v>10000</v>
      </c>
      <c r="E7">
        <f t="shared" ref="E7:E15" si="0">E6+B7+C7-D7</f>
        <v>1867.6000000000004</v>
      </c>
    </row>
    <row r="8" spans="1:8" x14ac:dyDescent="0.25">
      <c r="A8" t="s">
        <v>265</v>
      </c>
      <c r="D8">
        <v>40</v>
      </c>
      <c r="E8">
        <f t="shared" si="0"/>
        <v>1827.6000000000004</v>
      </c>
    </row>
    <row r="9" spans="1:8" x14ac:dyDescent="0.25">
      <c r="A9" t="s">
        <v>266</v>
      </c>
      <c r="D9">
        <v>201.25</v>
      </c>
      <c r="E9">
        <f t="shared" si="0"/>
        <v>1626.3500000000004</v>
      </c>
    </row>
    <row r="10" spans="1:8" x14ac:dyDescent="0.25">
      <c r="A10" t="s">
        <v>267</v>
      </c>
      <c r="C10">
        <v>7028</v>
      </c>
      <c r="E10">
        <f t="shared" si="0"/>
        <v>8654.35</v>
      </c>
    </row>
    <row r="11" spans="1:8" x14ac:dyDescent="0.25">
      <c r="A11" t="s">
        <v>266</v>
      </c>
      <c r="D11">
        <v>80.25</v>
      </c>
      <c r="E11">
        <f t="shared" si="0"/>
        <v>8574.1</v>
      </c>
    </row>
    <row r="12" spans="1:8" x14ac:dyDescent="0.25">
      <c r="A12" t="s">
        <v>240</v>
      </c>
      <c r="C12">
        <v>9486.75</v>
      </c>
      <c r="E12">
        <f t="shared" si="0"/>
        <v>18060.849999999999</v>
      </c>
      <c r="H12" t="s">
        <v>258</v>
      </c>
    </row>
    <row r="13" spans="1:8" x14ac:dyDescent="0.25">
      <c r="A13" t="s">
        <v>266</v>
      </c>
      <c r="D13">
        <v>99.75</v>
      </c>
      <c r="E13">
        <f t="shared" si="0"/>
        <v>17961.099999999999</v>
      </c>
    </row>
    <row r="14" spans="1:8" x14ac:dyDescent="0.25">
      <c r="A14" t="s">
        <v>264</v>
      </c>
      <c r="D14">
        <v>16112.5</v>
      </c>
      <c r="E14">
        <f t="shared" si="0"/>
        <v>1848.5999999999985</v>
      </c>
    </row>
    <row r="15" spans="1:8" x14ac:dyDescent="0.25">
      <c r="A15" t="s">
        <v>268</v>
      </c>
      <c r="D15">
        <v>0</v>
      </c>
      <c r="E15">
        <f t="shared" si="0"/>
        <v>1848.5999999999985</v>
      </c>
    </row>
    <row r="16" spans="1:8" x14ac:dyDescent="0.25">
      <c r="C16">
        <f>SUM(C6:C15)</f>
        <v>26894.75</v>
      </c>
      <c r="D16">
        <f>SUM(D7:D15)</f>
        <v>26533.75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D27" sqref="D27"/>
    </sheetView>
  </sheetViews>
  <sheetFormatPr defaultRowHeight="15" x14ac:dyDescent="0.25"/>
  <cols>
    <col min="1" max="1" width="18.28515625" style="8" customWidth="1"/>
    <col min="2" max="2" width="18.42578125" style="8" customWidth="1"/>
    <col min="3" max="3" width="19" style="8" customWidth="1"/>
    <col min="4" max="4" width="18.85546875" style="8" customWidth="1"/>
    <col min="5" max="5" width="18" style="8" customWidth="1"/>
    <col min="6" max="16384" width="9.140625" style="8"/>
  </cols>
  <sheetData>
    <row r="1" spans="1:9" x14ac:dyDescent="0.25">
      <c r="A1" s="7" t="s">
        <v>0</v>
      </c>
      <c r="B1" s="7"/>
      <c r="C1" s="8">
        <v>2017</v>
      </c>
    </row>
    <row r="2" spans="1:9" x14ac:dyDescent="0.25">
      <c r="C2" s="8" t="s">
        <v>15</v>
      </c>
      <c r="H2" s="8" t="s">
        <v>236</v>
      </c>
      <c r="I2" s="8">
        <v>23</v>
      </c>
    </row>
    <row r="4" spans="1:9" x14ac:dyDescent="0.25">
      <c r="A4" s="7" t="s">
        <v>1</v>
      </c>
      <c r="B4" s="7" t="s">
        <v>2</v>
      </c>
      <c r="C4" s="7" t="s">
        <v>117</v>
      </c>
      <c r="D4" s="7" t="s">
        <v>118</v>
      </c>
      <c r="E4" s="7" t="s">
        <v>3</v>
      </c>
    </row>
    <row r="5" spans="1:9" x14ac:dyDescent="0.25">
      <c r="A5" s="8" t="s">
        <v>235</v>
      </c>
      <c r="E5" s="8">
        <v>1197.5999999999999</v>
      </c>
    </row>
    <row r="6" spans="1:9" x14ac:dyDescent="0.25">
      <c r="A6" s="8" t="s">
        <v>2</v>
      </c>
      <c r="B6" s="8">
        <v>290</v>
      </c>
      <c r="E6" s="8">
        <v>1487.6</v>
      </c>
    </row>
    <row r="7" spans="1:9" x14ac:dyDescent="0.25">
      <c r="A7" s="8" t="s">
        <v>230</v>
      </c>
      <c r="D7" s="8">
        <v>79</v>
      </c>
      <c r="E7" s="8">
        <f>E6+C7-D7</f>
        <v>1408.6</v>
      </c>
    </row>
    <row r="8" spans="1:9" x14ac:dyDescent="0.25">
      <c r="A8" s="8" t="s">
        <v>211</v>
      </c>
      <c r="C8" s="8">
        <v>8030</v>
      </c>
      <c r="E8" s="8">
        <f>E7+C8-D8</f>
        <v>9438.6</v>
      </c>
    </row>
    <row r="9" spans="1:9" x14ac:dyDescent="0.25">
      <c r="A9" s="8" t="s">
        <v>211</v>
      </c>
      <c r="C9" s="8">
        <v>2350</v>
      </c>
      <c r="E9" s="8">
        <f t="shared" ref="E9:E22" si="0">E8+C9-D9</f>
        <v>11788.6</v>
      </c>
    </row>
    <row r="10" spans="1:9" x14ac:dyDescent="0.25">
      <c r="A10" s="8" t="s">
        <v>230</v>
      </c>
      <c r="D10" s="8">
        <v>9</v>
      </c>
      <c r="E10" s="8">
        <f t="shared" si="0"/>
        <v>11779.6</v>
      </c>
    </row>
    <row r="11" spans="1:9" x14ac:dyDescent="0.25">
      <c r="A11" s="9" t="s">
        <v>230</v>
      </c>
      <c r="D11" s="8">
        <v>38.25</v>
      </c>
      <c r="E11" s="8">
        <f t="shared" si="0"/>
        <v>11741.35</v>
      </c>
    </row>
    <row r="12" spans="1:9" x14ac:dyDescent="0.25">
      <c r="A12" s="9" t="s">
        <v>230</v>
      </c>
      <c r="D12" s="9">
        <v>75</v>
      </c>
      <c r="E12" s="8">
        <f t="shared" si="0"/>
        <v>11666.35</v>
      </c>
    </row>
    <row r="13" spans="1:9" x14ac:dyDescent="0.25">
      <c r="A13" s="9" t="s">
        <v>247</v>
      </c>
      <c r="D13" s="9">
        <v>10000</v>
      </c>
      <c r="E13" s="8">
        <f t="shared" si="0"/>
        <v>1666.3500000000004</v>
      </c>
    </row>
    <row r="14" spans="1:9" x14ac:dyDescent="0.25">
      <c r="A14" s="9" t="s">
        <v>248</v>
      </c>
      <c r="D14" s="9">
        <v>40</v>
      </c>
      <c r="E14" s="8">
        <f t="shared" si="0"/>
        <v>1626.3500000000004</v>
      </c>
    </row>
    <row r="15" spans="1:9" x14ac:dyDescent="0.25">
      <c r="A15" s="9" t="s">
        <v>249</v>
      </c>
      <c r="C15" s="8">
        <v>7028</v>
      </c>
      <c r="E15" s="8">
        <f t="shared" si="0"/>
        <v>8654.35</v>
      </c>
    </row>
    <row r="16" spans="1:9" x14ac:dyDescent="0.25">
      <c r="A16" s="9" t="s">
        <v>230</v>
      </c>
      <c r="D16" s="9">
        <v>0.75</v>
      </c>
      <c r="E16" s="8">
        <f t="shared" si="0"/>
        <v>8653.6</v>
      </c>
    </row>
    <row r="17" spans="1:5" x14ac:dyDescent="0.25">
      <c r="A17" s="9" t="s">
        <v>230</v>
      </c>
      <c r="D17" s="9">
        <v>79.5</v>
      </c>
      <c r="E17" s="8">
        <f t="shared" si="0"/>
        <v>8574.1</v>
      </c>
    </row>
    <row r="18" spans="1:5" x14ac:dyDescent="0.25">
      <c r="A18" s="9" t="s">
        <v>250</v>
      </c>
      <c r="C18" s="8">
        <v>100</v>
      </c>
      <c r="E18" s="8">
        <f t="shared" si="0"/>
        <v>8674.1</v>
      </c>
    </row>
    <row r="19" spans="1:5" x14ac:dyDescent="0.25">
      <c r="A19" s="9" t="s">
        <v>230</v>
      </c>
      <c r="D19" s="9">
        <v>20.25</v>
      </c>
      <c r="E19" s="8">
        <f t="shared" si="0"/>
        <v>8653.85</v>
      </c>
    </row>
    <row r="20" spans="1:5" x14ac:dyDescent="0.25">
      <c r="A20" s="9" t="s">
        <v>251</v>
      </c>
      <c r="C20" s="8">
        <v>6886.75</v>
      </c>
      <c r="E20" s="8">
        <f t="shared" si="0"/>
        <v>15540.6</v>
      </c>
    </row>
    <row r="21" spans="1:5" x14ac:dyDescent="0.25">
      <c r="A21" s="9" t="s">
        <v>252</v>
      </c>
      <c r="C21" s="8">
        <v>2500</v>
      </c>
      <c r="E21" s="8">
        <f t="shared" si="0"/>
        <v>18040.599999999999</v>
      </c>
    </row>
    <row r="22" spans="1:5" x14ac:dyDescent="0.25">
      <c r="A22" s="9" t="s">
        <v>253</v>
      </c>
      <c r="D22" s="8">
        <v>16112.5</v>
      </c>
      <c r="E22" s="8">
        <f t="shared" si="0"/>
        <v>1928.0999999999985</v>
      </c>
    </row>
    <row r="23" spans="1:5" x14ac:dyDescent="0.25">
      <c r="A23" s="9" t="s">
        <v>230</v>
      </c>
      <c r="D23" s="8">
        <v>79.5</v>
      </c>
      <c r="E23" s="8">
        <v>1848.6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A7FB-BE71-4D20-B3C2-75487DBF9C1A}">
  <dimension ref="A1:E26"/>
  <sheetViews>
    <sheetView tabSelected="1" workbookViewId="0">
      <selection activeCell="E27" sqref="E27"/>
    </sheetView>
  </sheetViews>
  <sheetFormatPr defaultRowHeight="15" x14ac:dyDescent="0.25"/>
  <cols>
    <col min="1" max="1" width="18.28515625" customWidth="1"/>
    <col min="2" max="2" width="18.140625" customWidth="1"/>
    <col min="3" max="3" width="18" customWidth="1"/>
    <col min="4" max="4" width="17.7109375" customWidth="1"/>
    <col min="5" max="5" width="18.28515625" customWidth="1"/>
  </cols>
  <sheetData>
    <row r="1" spans="1:5" x14ac:dyDescent="0.25">
      <c r="A1" s="7" t="s">
        <v>0</v>
      </c>
      <c r="B1" s="7"/>
      <c r="C1" s="8">
        <v>2018</v>
      </c>
      <c r="D1" s="8"/>
      <c r="E1" s="8"/>
    </row>
    <row r="2" spans="1:5" x14ac:dyDescent="0.25">
      <c r="A2" s="8"/>
      <c r="B2" s="8"/>
      <c r="C2" s="8" t="s">
        <v>15</v>
      </c>
      <c r="D2" s="8"/>
      <c r="E2" s="8"/>
    </row>
    <row r="3" spans="1:5" x14ac:dyDescent="0.25">
      <c r="A3" s="8"/>
      <c r="B3" s="8"/>
      <c r="C3" s="8"/>
      <c r="D3" s="8"/>
      <c r="E3" s="8"/>
    </row>
    <row r="4" spans="1:5" x14ac:dyDescent="0.25">
      <c r="A4" s="7" t="s">
        <v>1</v>
      </c>
      <c r="B4" s="7" t="s">
        <v>2</v>
      </c>
      <c r="C4" s="7" t="s">
        <v>117</v>
      </c>
      <c r="D4" s="7" t="s">
        <v>118</v>
      </c>
      <c r="E4" s="7" t="s">
        <v>3</v>
      </c>
    </row>
    <row r="5" spans="1:5" x14ac:dyDescent="0.25">
      <c r="A5" t="s">
        <v>254</v>
      </c>
    </row>
    <row r="6" spans="1:5" x14ac:dyDescent="0.25">
      <c r="A6" t="s">
        <v>255</v>
      </c>
      <c r="E6">
        <v>1558.6</v>
      </c>
    </row>
    <row r="7" spans="1:5" x14ac:dyDescent="0.25">
      <c r="B7">
        <v>290</v>
      </c>
      <c r="E7">
        <f>B7+E6</f>
        <v>1848.6</v>
      </c>
    </row>
    <row r="8" spans="1:5" x14ac:dyDescent="0.25">
      <c r="A8" t="s">
        <v>256</v>
      </c>
      <c r="C8">
        <v>4502.67</v>
      </c>
      <c r="E8">
        <f>E7+B8+C8-D8</f>
        <v>6351.27</v>
      </c>
    </row>
    <row r="9" spans="1:5" x14ac:dyDescent="0.25">
      <c r="A9" t="s">
        <v>230</v>
      </c>
      <c r="D9">
        <v>75</v>
      </c>
      <c r="E9">
        <f t="shared" ref="E9:E27" si="0">E8+B9+C9-D9</f>
        <v>6276.27</v>
      </c>
    </row>
    <row r="10" spans="1:5" x14ac:dyDescent="0.25">
      <c r="A10" t="s">
        <v>230</v>
      </c>
      <c r="D10">
        <v>75</v>
      </c>
      <c r="E10">
        <f t="shared" si="0"/>
        <v>6201.27</v>
      </c>
    </row>
    <row r="11" spans="1:5" x14ac:dyDescent="0.25">
      <c r="A11" t="s">
        <v>230</v>
      </c>
      <c r="D11">
        <v>0.75</v>
      </c>
      <c r="E11">
        <f t="shared" si="0"/>
        <v>6200.52</v>
      </c>
    </row>
    <row r="12" spans="1:5" x14ac:dyDescent="0.25">
      <c r="A12" t="s">
        <v>257</v>
      </c>
      <c r="C12">
        <v>9788.5</v>
      </c>
      <c r="E12">
        <f t="shared" si="0"/>
        <v>15989.02</v>
      </c>
    </row>
    <row r="13" spans="1:5" x14ac:dyDescent="0.25">
      <c r="A13" t="s">
        <v>230</v>
      </c>
      <c r="D13">
        <v>75</v>
      </c>
      <c r="E13">
        <f t="shared" si="0"/>
        <v>15914.02</v>
      </c>
    </row>
    <row r="14" spans="1:5" x14ac:dyDescent="0.25">
      <c r="A14" t="s">
        <v>273</v>
      </c>
      <c r="C14">
        <v>7926.75</v>
      </c>
      <c r="E14">
        <f>E13+B14+C14-D14</f>
        <v>23840.77</v>
      </c>
    </row>
    <row r="15" spans="1:5" x14ac:dyDescent="0.25">
      <c r="A15" t="s">
        <v>243</v>
      </c>
      <c r="D15">
        <v>20447.91</v>
      </c>
      <c r="E15">
        <f t="shared" si="0"/>
        <v>3392.8600000000006</v>
      </c>
    </row>
    <row r="16" spans="1:5" x14ac:dyDescent="0.25">
      <c r="A16" t="s">
        <v>230</v>
      </c>
      <c r="D16">
        <v>300</v>
      </c>
      <c r="E16">
        <f t="shared" si="0"/>
        <v>3092.8600000000006</v>
      </c>
    </row>
    <row r="17" spans="1:5" x14ac:dyDescent="0.25">
      <c r="A17" t="s">
        <v>274</v>
      </c>
      <c r="C17">
        <v>299.25</v>
      </c>
      <c r="E17">
        <f t="shared" si="0"/>
        <v>3392.1100000000006</v>
      </c>
    </row>
    <row r="18" spans="1:5" x14ac:dyDescent="0.25">
      <c r="A18" t="s">
        <v>230</v>
      </c>
      <c r="D18">
        <v>75</v>
      </c>
      <c r="E18">
        <f t="shared" si="0"/>
        <v>3317.1100000000006</v>
      </c>
    </row>
    <row r="26" spans="1:5" ht="16.5" x14ac:dyDescent="0.35">
      <c r="E26" s="10" t="s">
        <v>275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CCFC-3FF1-4D32-BF60-87CCA75ED58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Ark1</vt:lpstr>
      <vt:lpstr>Ark2</vt:lpstr>
      <vt:lpstr>Ark3</vt:lpstr>
      <vt:lpstr>Ark4</vt:lpstr>
      <vt:lpstr>Ark6</vt:lpstr>
      <vt:lpstr>Ark8</vt:lpstr>
      <vt:lpstr>Ark5</vt:lpstr>
      <vt:lpstr>Ark7</vt:lpstr>
      <vt:lpstr>Ark9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STP</dc:creator>
  <cp:lastModifiedBy>STP</cp:lastModifiedBy>
  <cp:lastPrinted>2018-10-21T11:13:21Z</cp:lastPrinted>
  <dcterms:created xsi:type="dcterms:W3CDTF">2015-04-13T13:24:07Z</dcterms:created>
  <dcterms:modified xsi:type="dcterms:W3CDTF">2019-01-02T12:25:46Z</dcterms:modified>
</cp:coreProperties>
</file>